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_STRATEGY_PERFORMANCE\FOI Requests\General Records\General Record Request_30-2021\FOI Tracker\"/>
    </mc:Choice>
  </mc:AlternateContent>
  <xr:revisionPtr revIDLastSave="0" documentId="13_ncr:1_{FB1D228C-3E12-47F7-802D-CAD70BDC8B3A}" xr6:coauthVersionLast="47" xr6:coauthVersionMax="47" xr10:uidLastSave="{00000000-0000-0000-0000-000000000000}"/>
  <bookViews>
    <workbookView xWindow="-98" yWindow="-98" windowWidth="22695" windowHeight="14595" firstSheet="15" activeTab="19" xr2:uid="{00000000-000D-0000-FFFF-FFFF00000000}"/>
  </bookViews>
  <sheets>
    <sheet name="NL" sheetId="20" state="hidden" r:id="rId1"/>
    <sheet name="NS" sheetId="21" state="hidden" r:id="rId2"/>
    <sheet name="PE" sheetId="25" state="hidden" r:id="rId3"/>
    <sheet name="NB" sheetId="19" state="hidden" r:id="rId4"/>
    <sheet name="QC" sheetId="26" state="hidden" r:id="rId5"/>
    <sheet name="ON" sheetId="24" state="hidden" r:id="rId6"/>
    <sheet name="MB" sheetId="18" state="hidden" r:id="rId7"/>
    <sheet name="SK" sheetId="27" state="hidden" r:id="rId8"/>
    <sheet name="AB" sheetId="29" state="hidden" r:id="rId9"/>
    <sheet name="BC" sheetId="17" state="hidden" r:id="rId10"/>
    <sheet name="NT" sheetId="22" state="hidden" r:id="rId11"/>
    <sheet name="NU" sheetId="23" state="hidden" r:id="rId12"/>
    <sheet name="YK" sheetId="28" state="hidden" r:id="rId13"/>
    <sheet name="National" sheetId="1" state="hidden" r:id="rId14"/>
    <sheet name="Rest of Canada" sheetId="30" state="hidden" r:id="rId15"/>
    <sheet name="2016" sheetId="31" r:id="rId16"/>
    <sheet name="2017" sheetId="32" r:id="rId17"/>
    <sheet name="2018" sheetId="33" r:id="rId18"/>
    <sheet name="2019" sheetId="34" r:id="rId19"/>
    <sheet name="2020" sheetId="35" r:id="rId20"/>
  </sheets>
  <definedNames>
    <definedName name="_xlnm._FilterDatabase" localSheetId="15" hidden="1">'2016'!$B$6:$J$64</definedName>
    <definedName name="_xlnm._FilterDatabase" localSheetId="16" hidden="1">'2017'!$A$8:$K$67</definedName>
    <definedName name="_xlnm._FilterDatabase" localSheetId="17" hidden="1">'2018'!$B$8:$J$67</definedName>
    <definedName name="_xlnm._FilterDatabase" localSheetId="18" hidden="1">'2019'!$A$9:$J$67</definedName>
    <definedName name="_xlnm._FilterDatabase" localSheetId="19" hidden="1">'2020'!$A$8:$J$67</definedName>
    <definedName name="_xlnm._FilterDatabase" localSheetId="6" hidden="1">MB!$A$9:$P$67</definedName>
    <definedName name="_xlnm.Print_Titles" localSheetId="15">'2016'!$1:$6</definedName>
    <definedName name="_xlnm.Print_Titles" localSheetId="9">BC!$1:$9</definedName>
    <definedName name="_xlnm.Print_Titles" localSheetId="13">National!$1:$9</definedName>
    <definedName name="_xlnm.Print_Titles" localSheetId="1">NS!$8:$9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7" i="30" l="1"/>
  <c r="AF66" i="30"/>
  <c r="AF65" i="30"/>
  <c r="AF64" i="30"/>
  <c r="AF63" i="30"/>
  <c r="AF62" i="30"/>
  <c r="AF61" i="30"/>
  <c r="AF60" i="30"/>
  <c r="AF59" i="30"/>
  <c r="AF58" i="30"/>
  <c r="AF57" i="30"/>
  <c r="AF56" i="30"/>
  <c r="AF55" i="30"/>
  <c r="AF54" i="30"/>
  <c r="AF53" i="30"/>
  <c r="AF52" i="30"/>
  <c r="AF51" i="30"/>
  <c r="AF50" i="30"/>
  <c r="AF49" i="30"/>
  <c r="AF48" i="30"/>
  <c r="AF47" i="30"/>
  <c r="AF46" i="30"/>
  <c r="AF45" i="30"/>
  <c r="AF44" i="30"/>
  <c r="AF43" i="30"/>
  <c r="AF42" i="30"/>
  <c r="AF41" i="30"/>
  <c r="AF40" i="30"/>
  <c r="AF39" i="30"/>
  <c r="AF38" i="30"/>
  <c r="AF37" i="30"/>
  <c r="AF36" i="30"/>
  <c r="AF35" i="30"/>
  <c r="AF34" i="30"/>
  <c r="AF33" i="30"/>
  <c r="AF32" i="30"/>
  <c r="AF31" i="30"/>
  <c r="AF30" i="30"/>
  <c r="AF29" i="30"/>
  <c r="AF28" i="30"/>
  <c r="AF27" i="30"/>
  <c r="AF26" i="30"/>
  <c r="AF25" i="30"/>
  <c r="AF24" i="30"/>
  <c r="AF23" i="30"/>
  <c r="AF22" i="30"/>
  <c r="AF21" i="30"/>
  <c r="AF20" i="30"/>
  <c r="AF19" i="30"/>
  <c r="AF18" i="30"/>
  <c r="AF17" i="30"/>
  <c r="AF16" i="30"/>
  <c r="AF15" i="30"/>
  <c r="AF14" i="30"/>
  <c r="AF13" i="30"/>
  <c r="AF12" i="30"/>
  <c r="AF11" i="30"/>
  <c r="AF10" i="30"/>
  <c r="AE67" i="30"/>
  <c r="AE66" i="30"/>
  <c r="AE65" i="30"/>
  <c r="AE64" i="30"/>
  <c r="AE63" i="30"/>
  <c r="AE62" i="30"/>
  <c r="AE61" i="30"/>
  <c r="AE60" i="30"/>
  <c r="AE59" i="30"/>
  <c r="AE58" i="30"/>
  <c r="AE57" i="30"/>
  <c r="AE56" i="30"/>
  <c r="AE55" i="30"/>
  <c r="AE54" i="30"/>
  <c r="AE53" i="30"/>
  <c r="AE52" i="30"/>
  <c r="AE51" i="30"/>
  <c r="AE50" i="30"/>
  <c r="AE49" i="30"/>
  <c r="AE48" i="30"/>
  <c r="AE47" i="30"/>
  <c r="AE46" i="30"/>
  <c r="AE45" i="30"/>
  <c r="AE44" i="30"/>
  <c r="AE43" i="30"/>
  <c r="AE42" i="30"/>
  <c r="AE41" i="30"/>
  <c r="AE40" i="30"/>
  <c r="AE39" i="30"/>
  <c r="AE38" i="30"/>
  <c r="AE37" i="30"/>
  <c r="AE36" i="30"/>
  <c r="AE35" i="30"/>
  <c r="AE34" i="30"/>
  <c r="AE33" i="30"/>
  <c r="AE32" i="30"/>
  <c r="AE31" i="30"/>
  <c r="AE30" i="30"/>
  <c r="AE29" i="30"/>
  <c r="AE28" i="30"/>
  <c r="AE27" i="30"/>
  <c r="AE26" i="30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E10" i="30"/>
  <c r="AB67" i="30"/>
  <c r="AB66" i="30"/>
  <c r="AB65" i="30"/>
  <c r="AB64" i="30"/>
  <c r="AB63" i="30"/>
  <c r="AB62" i="30"/>
  <c r="AB61" i="30"/>
  <c r="AB60" i="30"/>
  <c r="AB59" i="30"/>
  <c r="AB58" i="30"/>
  <c r="AB57" i="30"/>
  <c r="AB56" i="30"/>
  <c r="AB55" i="30"/>
  <c r="AB54" i="30"/>
  <c r="AB53" i="30"/>
  <c r="AB52" i="30"/>
  <c r="AB51" i="30"/>
  <c r="AB50" i="30"/>
  <c r="AB49" i="30"/>
  <c r="AB48" i="30"/>
  <c r="AB47" i="30"/>
  <c r="AB46" i="30"/>
  <c r="AB45" i="30"/>
  <c r="AB44" i="30"/>
  <c r="AB43" i="30"/>
  <c r="AB42" i="30"/>
  <c r="AB41" i="30"/>
  <c r="AB40" i="30"/>
  <c r="AB39" i="30"/>
  <c r="AB38" i="30"/>
  <c r="AB37" i="30"/>
  <c r="AB36" i="30"/>
  <c r="AB35" i="30"/>
  <c r="AB34" i="30"/>
  <c r="AB33" i="30"/>
  <c r="AB32" i="30"/>
  <c r="AB31" i="30"/>
  <c r="AB30" i="30"/>
  <c r="AB29" i="30"/>
  <c r="AB28" i="30"/>
  <c r="AB27" i="30"/>
  <c r="AB26" i="30"/>
  <c r="AB25" i="30"/>
  <c r="AB24" i="30"/>
  <c r="AB23" i="30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A67" i="30"/>
  <c r="AA66" i="30"/>
  <c r="AA65" i="30"/>
  <c r="AA64" i="30"/>
  <c r="AA63" i="30"/>
  <c r="AA62" i="30"/>
  <c r="AA61" i="30"/>
  <c r="AA60" i="30"/>
  <c r="AA59" i="30"/>
  <c r="AA58" i="30"/>
  <c r="AA57" i="30"/>
  <c r="AA56" i="30"/>
  <c r="AA55" i="30"/>
  <c r="AA54" i="30"/>
  <c r="AA53" i="30"/>
  <c r="AA52" i="30"/>
  <c r="AA51" i="30"/>
  <c r="AA50" i="30"/>
  <c r="AA49" i="30"/>
  <c r="AA48" i="30"/>
  <c r="AA47" i="30"/>
  <c r="AA46" i="30"/>
  <c r="AA45" i="30"/>
  <c r="AA44" i="30"/>
  <c r="AA43" i="30"/>
  <c r="AA42" i="30"/>
  <c r="AA41" i="30"/>
  <c r="AA40" i="30"/>
  <c r="AA39" i="30"/>
  <c r="AA38" i="30"/>
  <c r="AA37" i="30"/>
  <c r="AA36" i="30"/>
  <c r="AA35" i="30"/>
  <c r="AA34" i="30"/>
  <c r="AA33" i="30"/>
  <c r="AA32" i="30"/>
  <c r="AA31" i="30"/>
  <c r="AA30" i="30"/>
  <c r="AA29" i="30"/>
  <c r="AA28" i="30"/>
  <c r="AA27" i="30"/>
  <c r="AA26" i="30"/>
  <c r="AA25" i="30"/>
  <c r="AA24" i="30"/>
  <c r="AA23" i="30"/>
  <c r="AA22" i="30"/>
  <c r="AA21" i="30"/>
  <c r="AA20" i="30"/>
  <c r="AA19" i="30"/>
  <c r="AA18" i="30"/>
  <c r="AA17" i="30"/>
  <c r="AA16" i="30"/>
  <c r="AA15" i="30"/>
  <c r="AA14" i="30"/>
  <c r="AA13" i="30"/>
  <c r="AA12" i="30"/>
  <c r="AA11" i="30"/>
  <c r="AA10" i="30"/>
  <c r="Z25" i="30"/>
  <c r="Z21" i="30"/>
  <c r="Z17" i="30"/>
  <c r="Z13" i="30"/>
  <c r="Z67" i="30"/>
  <c r="Z66" i="30"/>
  <c r="Z65" i="30"/>
  <c r="Z64" i="30"/>
  <c r="Z63" i="30"/>
  <c r="Z62" i="30"/>
  <c r="Z61" i="30"/>
  <c r="Z60" i="30"/>
  <c r="Z59" i="30"/>
  <c r="Z58" i="30"/>
  <c r="Z57" i="30"/>
  <c r="Z56" i="30"/>
  <c r="Z55" i="30"/>
  <c r="Z54" i="30"/>
  <c r="Z53" i="30"/>
  <c r="Z52" i="30"/>
  <c r="Z51" i="30"/>
  <c r="Z50" i="30"/>
  <c r="Z49" i="30"/>
  <c r="Z48" i="30"/>
  <c r="Z47" i="30"/>
  <c r="Z46" i="30"/>
  <c r="Z45" i="30"/>
  <c r="Z44" i="30"/>
  <c r="Z43" i="30"/>
  <c r="Z42" i="30"/>
  <c r="Z41" i="30"/>
  <c r="Z40" i="30"/>
  <c r="Z39" i="30"/>
  <c r="Z38" i="30"/>
  <c r="Z37" i="30"/>
  <c r="Z36" i="30"/>
  <c r="Z35" i="30"/>
  <c r="Z34" i="30"/>
  <c r="Z33" i="30"/>
  <c r="Z32" i="30"/>
  <c r="Z31" i="30"/>
  <c r="Z30" i="30"/>
  <c r="Z29" i="30"/>
  <c r="Z28" i="30"/>
  <c r="Z27" i="30"/>
  <c r="Z26" i="30"/>
  <c r="Z24" i="30"/>
  <c r="Z23" i="30"/>
  <c r="Z22" i="30"/>
  <c r="Z20" i="30"/>
  <c r="Z19" i="30"/>
  <c r="Z18" i="30"/>
  <c r="Z16" i="30"/>
  <c r="Z15" i="30"/>
  <c r="Z14" i="30"/>
  <c r="Z12" i="30"/>
  <c r="Z11" i="30"/>
  <c r="Z10" i="30"/>
  <c r="AV69" i="30"/>
  <c r="AF69" i="30" s="1"/>
  <c r="AU69" i="30"/>
  <c r="AE69" i="30" s="1"/>
  <c r="AR69" i="30"/>
  <c r="AB69" i="30" s="1"/>
  <c r="AQ69" i="30"/>
  <c r="AA69" i="30" s="1"/>
  <c r="AP69" i="30"/>
  <c r="Z69" i="30" s="1"/>
  <c r="AT67" i="30"/>
  <c r="AS67" i="30"/>
  <c r="AT66" i="30"/>
  <c r="AS66" i="30"/>
  <c r="AT65" i="30"/>
  <c r="AS65" i="30"/>
  <c r="AT64" i="30"/>
  <c r="AS64" i="30"/>
  <c r="AT63" i="30"/>
  <c r="AS63" i="30"/>
  <c r="AT62" i="30"/>
  <c r="AS62" i="30"/>
  <c r="AT61" i="30"/>
  <c r="AS61" i="30"/>
  <c r="AT60" i="30"/>
  <c r="AS60" i="30"/>
  <c r="AT59" i="30"/>
  <c r="AS59" i="30"/>
  <c r="AT58" i="30"/>
  <c r="AS58" i="30"/>
  <c r="AT57" i="30"/>
  <c r="AS57" i="30"/>
  <c r="AT56" i="30"/>
  <c r="AS56" i="30"/>
  <c r="AT55" i="30"/>
  <c r="AS55" i="30"/>
  <c r="AT54" i="30"/>
  <c r="AS54" i="30"/>
  <c r="AT53" i="30"/>
  <c r="AS53" i="30"/>
  <c r="AT52" i="30"/>
  <c r="AS52" i="30"/>
  <c r="AT51" i="30"/>
  <c r="AS51" i="30"/>
  <c r="AT50" i="30"/>
  <c r="AS50" i="30"/>
  <c r="AT49" i="30"/>
  <c r="AS49" i="30"/>
  <c r="AT48" i="30"/>
  <c r="AS48" i="30"/>
  <c r="AT47" i="30"/>
  <c r="AS47" i="30"/>
  <c r="AT46" i="30"/>
  <c r="AS46" i="30"/>
  <c r="AT45" i="30"/>
  <c r="AS45" i="30"/>
  <c r="AT44" i="30"/>
  <c r="AS44" i="30"/>
  <c r="AT43" i="30"/>
  <c r="AS43" i="30"/>
  <c r="AT42" i="30"/>
  <c r="AS42" i="30"/>
  <c r="AT41" i="30"/>
  <c r="AS41" i="30"/>
  <c r="AT40" i="30"/>
  <c r="AS40" i="30"/>
  <c r="AT39" i="30"/>
  <c r="AS39" i="30"/>
  <c r="AT38" i="30"/>
  <c r="AS38" i="30"/>
  <c r="AT37" i="30"/>
  <c r="AS37" i="30"/>
  <c r="AT36" i="30"/>
  <c r="AS36" i="30"/>
  <c r="AT35" i="30"/>
  <c r="AS35" i="30"/>
  <c r="AT34" i="30"/>
  <c r="AS34" i="30"/>
  <c r="AT33" i="30"/>
  <c r="AS33" i="30"/>
  <c r="AT32" i="30"/>
  <c r="AS32" i="30"/>
  <c r="AT31" i="30"/>
  <c r="AS31" i="30"/>
  <c r="AT30" i="30"/>
  <c r="AS30" i="30"/>
  <c r="AT29" i="30"/>
  <c r="AS29" i="30"/>
  <c r="AT28" i="30"/>
  <c r="AS28" i="30"/>
  <c r="AT27" i="30"/>
  <c r="AS27" i="30"/>
  <c r="AT26" i="30"/>
  <c r="AS26" i="30"/>
  <c r="AT25" i="30"/>
  <c r="AS25" i="30"/>
  <c r="AT24" i="30"/>
  <c r="AS24" i="30"/>
  <c r="AT23" i="30"/>
  <c r="AS23" i="30"/>
  <c r="AT22" i="30"/>
  <c r="AS22" i="30"/>
  <c r="AT21" i="30"/>
  <c r="AS21" i="30"/>
  <c r="AT20" i="30"/>
  <c r="AS20" i="30"/>
  <c r="AT19" i="30"/>
  <c r="AS19" i="30"/>
  <c r="AT18" i="30"/>
  <c r="AS18" i="30"/>
  <c r="AT17" i="30"/>
  <c r="AS17" i="30"/>
  <c r="AT16" i="30"/>
  <c r="AS16" i="30"/>
  <c r="AT15" i="30"/>
  <c r="AS15" i="30"/>
  <c r="AT14" i="30"/>
  <c r="AS14" i="30"/>
  <c r="AT13" i="30"/>
  <c r="AS13" i="30"/>
  <c r="AT12" i="30"/>
  <c r="AS12" i="30"/>
  <c r="AT11" i="30"/>
  <c r="AS11" i="30"/>
  <c r="AT10" i="30"/>
  <c r="AS10" i="30"/>
  <c r="C13" i="30"/>
  <c r="X69" i="30"/>
  <c r="W69" i="30"/>
  <c r="T69" i="30"/>
  <c r="S69" i="30"/>
  <c r="R69" i="30"/>
  <c r="V67" i="30"/>
  <c r="U67" i="30"/>
  <c r="V66" i="30"/>
  <c r="U66" i="30"/>
  <c r="V65" i="30"/>
  <c r="U65" i="30"/>
  <c r="V64" i="30"/>
  <c r="U64" i="30"/>
  <c r="V63" i="30"/>
  <c r="U63" i="30"/>
  <c r="V62" i="30"/>
  <c r="U62" i="30"/>
  <c r="V61" i="30"/>
  <c r="U61" i="30"/>
  <c r="V60" i="30"/>
  <c r="U60" i="30"/>
  <c r="V59" i="30"/>
  <c r="U59" i="30"/>
  <c r="V58" i="30"/>
  <c r="U58" i="30"/>
  <c r="V57" i="30"/>
  <c r="U57" i="30"/>
  <c r="V56" i="30"/>
  <c r="U56" i="30"/>
  <c r="V55" i="30"/>
  <c r="U55" i="30"/>
  <c r="V54" i="30"/>
  <c r="U54" i="30"/>
  <c r="V53" i="30"/>
  <c r="U53" i="30"/>
  <c r="V52" i="30"/>
  <c r="U52" i="30"/>
  <c r="V51" i="30"/>
  <c r="U51" i="30"/>
  <c r="V50" i="30"/>
  <c r="U50" i="30"/>
  <c r="V49" i="30"/>
  <c r="U49" i="30"/>
  <c r="V48" i="30"/>
  <c r="U48" i="30"/>
  <c r="V47" i="30"/>
  <c r="U47" i="30"/>
  <c r="V46" i="30"/>
  <c r="U46" i="30"/>
  <c r="V45" i="30"/>
  <c r="U45" i="30"/>
  <c r="V44" i="30"/>
  <c r="U44" i="30"/>
  <c r="V43" i="30"/>
  <c r="U43" i="30"/>
  <c r="V42" i="30"/>
  <c r="U42" i="30"/>
  <c r="V41" i="30"/>
  <c r="U41" i="30"/>
  <c r="V40" i="30"/>
  <c r="U40" i="30"/>
  <c r="V39" i="30"/>
  <c r="U39" i="30"/>
  <c r="V38" i="30"/>
  <c r="U38" i="30"/>
  <c r="V37" i="30"/>
  <c r="U37" i="30"/>
  <c r="V36" i="30"/>
  <c r="U36" i="30"/>
  <c r="V35" i="30"/>
  <c r="U35" i="30"/>
  <c r="V34" i="30"/>
  <c r="U34" i="30"/>
  <c r="V33" i="30"/>
  <c r="U33" i="30"/>
  <c r="V32" i="30"/>
  <c r="U32" i="30"/>
  <c r="V31" i="30"/>
  <c r="U31" i="30"/>
  <c r="V30" i="30"/>
  <c r="U30" i="30"/>
  <c r="V29" i="30"/>
  <c r="U29" i="30"/>
  <c r="V28" i="30"/>
  <c r="U28" i="30"/>
  <c r="V27" i="30"/>
  <c r="U27" i="30"/>
  <c r="V26" i="30"/>
  <c r="U26" i="30"/>
  <c r="V25" i="30"/>
  <c r="U25" i="30"/>
  <c r="V24" i="30"/>
  <c r="U24" i="30"/>
  <c r="V23" i="30"/>
  <c r="U23" i="30"/>
  <c r="V22" i="30"/>
  <c r="U22" i="30"/>
  <c r="V21" i="30"/>
  <c r="U21" i="30"/>
  <c r="V20" i="30"/>
  <c r="U20" i="30"/>
  <c r="V19" i="30"/>
  <c r="U19" i="30"/>
  <c r="V18" i="30"/>
  <c r="U18" i="30"/>
  <c r="V17" i="30"/>
  <c r="U17" i="30"/>
  <c r="V16" i="30"/>
  <c r="U16" i="30"/>
  <c r="V15" i="30"/>
  <c r="U15" i="30"/>
  <c r="V14" i="30"/>
  <c r="U14" i="30"/>
  <c r="V13" i="30"/>
  <c r="U13" i="30"/>
  <c r="V12" i="30"/>
  <c r="U12" i="30"/>
  <c r="V11" i="30"/>
  <c r="U11" i="30"/>
  <c r="V10" i="30"/>
  <c r="U10" i="30"/>
  <c r="P67" i="30"/>
  <c r="H67" i="30" s="1"/>
  <c r="O67" i="30"/>
  <c r="G67" i="30" s="1"/>
  <c r="L67" i="30"/>
  <c r="D67" i="30" s="1"/>
  <c r="K67" i="30"/>
  <c r="C67" i="30" s="1"/>
  <c r="J67" i="30"/>
  <c r="B67" i="30" s="1"/>
  <c r="P66" i="30"/>
  <c r="H66" i="30" s="1"/>
  <c r="O66" i="30"/>
  <c r="G66" i="30" s="1"/>
  <c r="L66" i="30"/>
  <c r="D66" i="30" s="1"/>
  <c r="K66" i="30"/>
  <c r="C66" i="30" s="1"/>
  <c r="J66" i="30"/>
  <c r="B66" i="30" s="1"/>
  <c r="P65" i="30"/>
  <c r="H65" i="30" s="1"/>
  <c r="O65" i="30"/>
  <c r="G65" i="30" s="1"/>
  <c r="L65" i="30"/>
  <c r="D65" i="30" s="1"/>
  <c r="K65" i="30"/>
  <c r="C65" i="30" s="1"/>
  <c r="J65" i="30"/>
  <c r="B65" i="30" s="1"/>
  <c r="P64" i="30"/>
  <c r="H64" i="30" s="1"/>
  <c r="O64" i="30"/>
  <c r="G64" i="30" s="1"/>
  <c r="L64" i="30"/>
  <c r="D64" i="30" s="1"/>
  <c r="K64" i="30"/>
  <c r="C64" i="30" s="1"/>
  <c r="J64" i="30"/>
  <c r="B64" i="30" s="1"/>
  <c r="P63" i="30"/>
  <c r="H63" i="30" s="1"/>
  <c r="O63" i="30"/>
  <c r="G63" i="30" s="1"/>
  <c r="L63" i="30"/>
  <c r="D63" i="30" s="1"/>
  <c r="K63" i="30"/>
  <c r="J63" i="30"/>
  <c r="B63" i="30" s="1"/>
  <c r="P62" i="30"/>
  <c r="H62" i="30" s="1"/>
  <c r="O62" i="30"/>
  <c r="G62" i="30" s="1"/>
  <c r="L62" i="30"/>
  <c r="D62" i="30" s="1"/>
  <c r="K62" i="30"/>
  <c r="C62" i="30" s="1"/>
  <c r="J62" i="30"/>
  <c r="B62" i="30" s="1"/>
  <c r="P61" i="30"/>
  <c r="H61" i="30" s="1"/>
  <c r="O61" i="30"/>
  <c r="G61" i="30" s="1"/>
  <c r="L61" i="30"/>
  <c r="D61" i="30" s="1"/>
  <c r="K61" i="30"/>
  <c r="C61" i="30" s="1"/>
  <c r="J61" i="30"/>
  <c r="B61" i="30" s="1"/>
  <c r="P60" i="30"/>
  <c r="H60" i="30" s="1"/>
  <c r="O60" i="30"/>
  <c r="G60" i="30" s="1"/>
  <c r="L60" i="30"/>
  <c r="D60" i="30" s="1"/>
  <c r="K60" i="30"/>
  <c r="C60" i="30" s="1"/>
  <c r="J60" i="30"/>
  <c r="B60" i="30" s="1"/>
  <c r="P59" i="30"/>
  <c r="H59" i="30" s="1"/>
  <c r="O59" i="30"/>
  <c r="G59" i="30" s="1"/>
  <c r="L59" i="30"/>
  <c r="D59" i="30" s="1"/>
  <c r="K59" i="30"/>
  <c r="C59" i="30" s="1"/>
  <c r="J59" i="30"/>
  <c r="B59" i="30" s="1"/>
  <c r="P58" i="30"/>
  <c r="H58" i="30" s="1"/>
  <c r="O58" i="30"/>
  <c r="G58" i="30" s="1"/>
  <c r="L58" i="30"/>
  <c r="D58" i="30" s="1"/>
  <c r="K58" i="30"/>
  <c r="C58" i="30" s="1"/>
  <c r="J58" i="30"/>
  <c r="B58" i="30" s="1"/>
  <c r="P57" i="30"/>
  <c r="H57" i="30" s="1"/>
  <c r="O57" i="30"/>
  <c r="G57" i="30" s="1"/>
  <c r="L57" i="30"/>
  <c r="D57" i="30" s="1"/>
  <c r="K57" i="30"/>
  <c r="C57" i="30" s="1"/>
  <c r="J57" i="30"/>
  <c r="B57" i="30" s="1"/>
  <c r="P56" i="30"/>
  <c r="H56" i="30" s="1"/>
  <c r="O56" i="30"/>
  <c r="G56" i="30" s="1"/>
  <c r="L56" i="30"/>
  <c r="K56" i="30"/>
  <c r="C56" i="30" s="1"/>
  <c r="J56" i="30"/>
  <c r="B56" i="30" s="1"/>
  <c r="P55" i="30"/>
  <c r="H55" i="30" s="1"/>
  <c r="O55" i="30"/>
  <c r="G55" i="30" s="1"/>
  <c r="L55" i="30"/>
  <c r="D55" i="30" s="1"/>
  <c r="K55" i="30"/>
  <c r="C55" i="30" s="1"/>
  <c r="J55" i="30"/>
  <c r="B55" i="30" s="1"/>
  <c r="P54" i="30"/>
  <c r="H54" i="30" s="1"/>
  <c r="O54" i="30"/>
  <c r="G54" i="30" s="1"/>
  <c r="L54" i="30"/>
  <c r="D54" i="30" s="1"/>
  <c r="K54" i="30"/>
  <c r="C54" i="30" s="1"/>
  <c r="J54" i="30"/>
  <c r="B54" i="30" s="1"/>
  <c r="P53" i="30"/>
  <c r="H53" i="30" s="1"/>
  <c r="O53" i="30"/>
  <c r="G53" i="30" s="1"/>
  <c r="L53" i="30"/>
  <c r="D53" i="30" s="1"/>
  <c r="K53" i="30"/>
  <c r="C53" i="30" s="1"/>
  <c r="J53" i="30"/>
  <c r="B53" i="30" s="1"/>
  <c r="P52" i="30"/>
  <c r="H52" i="30" s="1"/>
  <c r="O52" i="30"/>
  <c r="G52" i="30" s="1"/>
  <c r="L52" i="30"/>
  <c r="K52" i="30"/>
  <c r="C52" i="30" s="1"/>
  <c r="J52" i="30"/>
  <c r="B52" i="30" s="1"/>
  <c r="P51" i="30"/>
  <c r="H51" i="30" s="1"/>
  <c r="O51" i="30"/>
  <c r="G51" i="30" s="1"/>
  <c r="L51" i="30"/>
  <c r="D51" i="30" s="1"/>
  <c r="K51" i="30"/>
  <c r="C51" i="30" s="1"/>
  <c r="J51" i="30"/>
  <c r="B51" i="30" s="1"/>
  <c r="P50" i="30"/>
  <c r="H50" i="30" s="1"/>
  <c r="O50" i="30"/>
  <c r="G50" i="30" s="1"/>
  <c r="L50" i="30"/>
  <c r="D50" i="30" s="1"/>
  <c r="K50" i="30"/>
  <c r="C50" i="30" s="1"/>
  <c r="J50" i="30"/>
  <c r="B50" i="30" s="1"/>
  <c r="P49" i="30"/>
  <c r="H49" i="30" s="1"/>
  <c r="O49" i="30"/>
  <c r="G49" i="30" s="1"/>
  <c r="L49" i="30"/>
  <c r="D49" i="30" s="1"/>
  <c r="K49" i="30"/>
  <c r="C49" i="30" s="1"/>
  <c r="J49" i="30"/>
  <c r="B49" i="30" s="1"/>
  <c r="P48" i="30"/>
  <c r="H48" i="30" s="1"/>
  <c r="O48" i="30"/>
  <c r="G48" i="30" s="1"/>
  <c r="L48" i="30"/>
  <c r="K48" i="30"/>
  <c r="C48" i="30" s="1"/>
  <c r="J48" i="30"/>
  <c r="B48" i="30" s="1"/>
  <c r="P47" i="30"/>
  <c r="H47" i="30" s="1"/>
  <c r="O47" i="30"/>
  <c r="G47" i="30" s="1"/>
  <c r="L47" i="30"/>
  <c r="D47" i="30" s="1"/>
  <c r="K47" i="30"/>
  <c r="C47" i="30" s="1"/>
  <c r="J47" i="30"/>
  <c r="B47" i="30" s="1"/>
  <c r="P46" i="30"/>
  <c r="H46" i="30" s="1"/>
  <c r="O46" i="30"/>
  <c r="G46" i="30" s="1"/>
  <c r="L46" i="30"/>
  <c r="D46" i="30" s="1"/>
  <c r="K46" i="30"/>
  <c r="C46" i="30" s="1"/>
  <c r="J46" i="30"/>
  <c r="B46" i="30" s="1"/>
  <c r="P45" i="30"/>
  <c r="H45" i="30" s="1"/>
  <c r="O45" i="30"/>
  <c r="G45" i="30" s="1"/>
  <c r="L45" i="30"/>
  <c r="D45" i="30" s="1"/>
  <c r="K45" i="30"/>
  <c r="C45" i="30" s="1"/>
  <c r="J45" i="30"/>
  <c r="B45" i="30" s="1"/>
  <c r="P44" i="30"/>
  <c r="H44" i="30" s="1"/>
  <c r="O44" i="30"/>
  <c r="G44" i="30" s="1"/>
  <c r="L44" i="30"/>
  <c r="D44" i="30" s="1"/>
  <c r="K44" i="30"/>
  <c r="C44" i="30" s="1"/>
  <c r="J44" i="30"/>
  <c r="B44" i="30" s="1"/>
  <c r="P43" i="30"/>
  <c r="H43" i="30" s="1"/>
  <c r="O43" i="30"/>
  <c r="G43" i="30" s="1"/>
  <c r="L43" i="30"/>
  <c r="D43" i="30" s="1"/>
  <c r="K43" i="30"/>
  <c r="J43" i="30"/>
  <c r="B43" i="30" s="1"/>
  <c r="P42" i="30"/>
  <c r="H42" i="30" s="1"/>
  <c r="O42" i="30"/>
  <c r="G42" i="30" s="1"/>
  <c r="L42" i="30"/>
  <c r="D42" i="30" s="1"/>
  <c r="K42" i="30"/>
  <c r="C42" i="30" s="1"/>
  <c r="J42" i="30"/>
  <c r="B42" i="30" s="1"/>
  <c r="P41" i="30"/>
  <c r="H41" i="30" s="1"/>
  <c r="O41" i="30"/>
  <c r="G41" i="30" s="1"/>
  <c r="L41" i="30"/>
  <c r="K41" i="30"/>
  <c r="C41" i="30" s="1"/>
  <c r="J41" i="30"/>
  <c r="B41" i="30" s="1"/>
  <c r="P40" i="30"/>
  <c r="H40" i="30" s="1"/>
  <c r="O40" i="30"/>
  <c r="G40" i="30" s="1"/>
  <c r="L40" i="30"/>
  <c r="D40" i="30" s="1"/>
  <c r="K40" i="30"/>
  <c r="C40" i="30" s="1"/>
  <c r="J40" i="30"/>
  <c r="B40" i="30" s="1"/>
  <c r="P39" i="30"/>
  <c r="H39" i="30" s="1"/>
  <c r="O39" i="30"/>
  <c r="G39" i="30" s="1"/>
  <c r="L39" i="30"/>
  <c r="D39" i="30" s="1"/>
  <c r="K39" i="30"/>
  <c r="C39" i="30" s="1"/>
  <c r="J39" i="30"/>
  <c r="B39" i="30" s="1"/>
  <c r="P38" i="30"/>
  <c r="H38" i="30" s="1"/>
  <c r="O38" i="30"/>
  <c r="G38" i="30" s="1"/>
  <c r="L38" i="30"/>
  <c r="K38" i="30"/>
  <c r="C38" i="30" s="1"/>
  <c r="J38" i="30"/>
  <c r="B38" i="30" s="1"/>
  <c r="P37" i="30"/>
  <c r="H37" i="30" s="1"/>
  <c r="O37" i="30"/>
  <c r="G37" i="30" s="1"/>
  <c r="L37" i="30"/>
  <c r="K37" i="30"/>
  <c r="C37" i="30" s="1"/>
  <c r="J37" i="30"/>
  <c r="B37" i="30" s="1"/>
  <c r="P36" i="30"/>
  <c r="H36" i="30" s="1"/>
  <c r="O36" i="30"/>
  <c r="G36" i="30" s="1"/>
  <c r="L36" i="30"/>
  <c r="D36" i="30" s="1"/>
  <c r="K36" i="30"/>
  <c r="C36" i="30" s="1"/>
  <c r="J36" i="30"/>
  <c r="B36" i="30" s="1"/>
  <c r="P35" i="30"/>
  <c r="H35" i="30" s="1"/>
  <c r="O35" i="30"/>
  <c r="G35" i="30" s="1"/>
  <c r="L35" i="30"/>
  <c r="D35" i="30" s="1"/>
  <c r="K35" i="30"/>
  <c r="C35" i="30" s="1"/>
  <c r="J35" i="30"/>
  <c r="B35" i="30" s="1"/>
  <c r="P34" i="30"/>
  <c r="H34" i="30" s="1"/>
  <c r="O34" i="30"/>
  <c r="G34" i="30" s="1"/>
  <c r="L34" i="30"/>
  <c r="D34" i="30" s="1"/>
  <c r="K34" i="30"/>
  <c r="C34" i="30" s="1"/>
  <c r="J34" i="30"/>
  <c r="B34" i="30" s="1"/>
  <c r="P33" i="30"/>
  <c r="H33" i="30" s="1"/>
  <c r="O33" i="30"/>
  <c r="G33" i="30" s="1"/>
  <c r="L33" i="30"/>
  <c r="D33" i="30" s="1"/>
  <c r="K33" i="30"/>
  <c r="C33" i="30" s="1"/>
  <c r="J33" i="30"/>
  <c r="B33" i="30" s="1"/>
  <c r="P32" i="30"/>
  <c r="H32" i="30" s="1"/>
  <c r="O32" i="30"/>
  <c r="G32" i="30" s="1"/>
  <c r="L32" i="30"/>
  <c r="D32" i="30" s="1"/>
  <c r="K32" i="30"/>
  <c r="C32" i="30" s="1"/>
  <c r="J32" i="30"/>
  <c r="B32" i="30" s="1"/>
  <c r="P31" i="30"/>
  <c r="H31" i="30" s="1"/>
  <c r="O31" i="30"/>
  <c r="G31" i="30" s="1"/>
  <c r="L31" i="30"/>
  <c r="D31" i="30" s="1"/>
  <c r="K31" i="30"/>
  <c r="C31" i="30" s="1"/>
  <c r="J31" i="30"/>
  <c r="B31" i="30" s="1"/>
  <c r="P30" i="30"/>
  <c r="H30" i="30" s="1"/>
  <c r="O30" i="30"/>
  <c r="G30" i="30" s="1"/>
  <c r="L30" i="30"/>
  <c r="D30" i="30" s="1"/>
  <c r="K30" i="30"/>
  <c r="C30" i="30" s="1"/>
  <c r="J30" i="30"/>
  <c r="B30" i="30" s="1"/>
  <c r="P29" i="30"/>
  <c r="H29" i="30" s="1"/>
  <c r="O29" i="30"/>
  <c r="G29" i="30" s="1"/>
  <c r="L29" i="30"/>
  <c r="D29" i="30" s="1"/>
  <c r="K29" i="30"/>
  <c r="C29" i="30" s="1"/>
  <c r="J29" i="30"/>
  <c r="B29" i="30" s="1"/>
  <c r="P28" i="30"/>
  <c r="H28" i="30" s="1"/>
  <c r="O28" i="30"/>
  <c r="G28" i="30" s="1"/>
  <c r="L28" i="30"/>
  <c r="K28" i="30"/>
  <c r="C28" i="30" s="1"/>
  <c r="J28" i="30"/>
  <c r="B28" i="30" s="1"/>
  <c r="P27" i="30"/>
  <c r="H27" i="30" s="1"/>
  <c r="O27" i="30"/>
  <c r="G27" i="30" s="1"/>
  <c r="L27" i="30"/>
  <c r="D27" i="30" s="1"/>
  <c r="K27" i="30"/>
  <c r="C27" i="30" s="1"/>
  <c r="J27" i="30"/>
  <c r="B27" i="30" s="1"/>
  <c r="P26" i="30"/>
  <c r="H26" i="30" s="1"/>
  <c r="O26" i="30"/>
  <c r="G26" i="30" s="1"/>
  <c r="L26" i="30"/>
  <c r="D26" i="30" s="1"/>
  <c r="K26" i="30"/>
  <c r="C26" i="30" s="1"/>
  <c r="J26" i="30"/>
  <c r="B26" i="30" s="1"/>
  <c r="P25" i="30"/>
  <c r="H25" i="30" s="1"/>
  <c r="O25" i="30"/>
  <c r="G25" i="30" s="1"/>
  <c r="L25" i="30"/>
  <c r="D25" i="30" s="1"/>
  <c r="K25" i="30"/>
  <c r="C25" i="30" s="1"/>
  <c r="J25" i="30"/>
  <c r="B25" i="30" s="1"/>
  <c r="P24" i="30"/>
  <c r="H24" i="30" s="1"/>
  <c r="O24" i="30"/>
  <c r="G24" i="30" s="1"/>
  <c r="L24" i="30"/>
  <c r="D24" i="30" s="1"/>
  <c r="K24" i="30"/>
  <c r="C24" i="30" s="1"/>
  <c r="J24" i="30"/>
  <c r="B24" i="30" s="1"/>
  <c r="P23" i="30"/>
  <c r="H23" i="30" s="1"/>
  <c r="O23" i="30"/>
  <c r="G23" i="30" s="1"/>
  <c r="L23" i="30"/>
  <c r="D23" i="30" s="1"/>
  <c r="K23" i="30"/>
  <c r="J23" i="30"/>
  <c r="B23" i="30" s="1"/>
  <c r="P22" i="30"/>
  <c r="H22" i="30" s="1"/>
  <c r="O22" i="30"/>
  <c r="G22" i="30" s="1"/>
  <c r="L22" i="30"/>
  <c r="D22" i="30" s="1"/>
  <c r="K22" i="30"/>
  <c r="C22" i="30" s="1"/>
  <c r="J22" i="30"/>
  <c r="B22" i="30" s="1"/>
  <c r="P21" i="30"/>
  <c r="H21" i="30" s="1"/>
  <c r="O21" i="30"/>
  <c r="G21" i="30" s="1"/>
  <c r="L21" i="30"/>
  <c r="D21" i="30" s="1"/>
  <c r="K21" i="30"/>
  <c r="C21" i="30" s="1"/>
  <c r="J21" i="30"/>
  <c r="B21" i="30" s="1"/>
  <c r="P20" i="30"/>
  <c r="H20" i="30" s="1"/>
  <c r="O20" i="30"/>
  <c r="G20" i="30" s="1"/>
  <c r="L20" i="30"/>
  <c r="K20" i="30"/>
  <c r="C20" i="30" s="1"/>
  <c r="J20" i="30"/>
  <c r="B20" i="30" s="1"/>
  <c r="P19" i="30"/>
  <c r="H19" i="30" s="1"/>
  <c r="O19" i="30"/>
  <c r="G19" i="30" s="1"/>
  <c r="L19" i="30"/>
  <c r="D19" i="30" s="1"/>
  <c r="K19" i="30"/>
  <c r="J19" i="30"/>
  <c r="B19" i="30" s="1"/>
  <c r="P18" i="30"/>
  <c r="H18" i="30" s="1"/>
  <c r="O18" i="30"/>
  <c r="G18" i="30" s="1"/>
  <c r="L18" i="30"/>
  <c r="K18" i="30"/>
  <c r="C18" i="30" s="1"/>
  <c r="J18" i="30"/>
  <c r="B18" i="30" s="1"/>
  <c r="P17" i="30"/>
  <c r="H17" i="30" s="1"/>
  <c r="O17" i="30"/>
  <c r="G17" i="30" s="1"/>
  <c r="L17" i="30"/>
  <c r="D17" i="30" s="1"/>
  <c r="K17" i="30"/>
  <c r="C17" i="30" s="1"/>
  <c r="J17" i="30"/>
  <c r="B17" i="30" s="1"/>
  <c r="P16" i="30"/>
  <c r="H16" i="30" s="1"/>
  <c r="O16" i="30"/>
  <c r="G16" i="30" s="1"/>
  <c r="L16" i="30"/>
  <c r="K16" i="30"/>
  <c r="C16" i="30" s="1"/>
  <c r="J16" i="30"/>
  <c r="B16" i="30" s="1"/>
  <c r="P15" i="30"/>
  <c r="H15" i="30" s="1"/>
  <c r="O15" i="30"/>
  <c r="G15" i="30" s="1"/>
  <c r="L15" i="30"/>
  <c r="D15" i="30" s="1"/>
  <c r="K15" i="30"/>
  <c r="J15" i="30"/>
  <c r="B15" i="30" s="1"/>
  <c r="P14" i="30"/>
  <c r="H14" i="30" s="1"/>
  <c r="O14" i="30"/>
  <c r="G14" i="30" s="1"/>
  <c r="L14" i="30"/>
  <c r="D14" i="30" s="1"/>
  <c r="K14" i="30"/>
  <c r="C14" i="30" s="1"/>
  <c r="J14" i="30"/>
  <c r="B14" i="30" s="1"/>
  <c r="P13" i="30"/>
  <c r="H13" i="30" s="1"/>
  <c r="O13" i="30"/>
  <c r="G13" i="30" s="1"/>
  <c r="L13" i="30"/>
  <c r="N13" i="30" s="1"/>
  <c r="J13" i="30"/>
  <c r="B13" i="30" s="1"/>
  <c r="P12" i="30"/>
  <c r="H12" i="30" s="1"/>
  <c r="O12" i="30"/>
  <c r="G12" i="30" s="1"/>
  <c r="L12" i="30"/>
  <c r="D12" i="30" s="1"/>
  <c r="K12" i="30"/>
  <c r="C12" i="30" s="1"/>
  <c r="J12" i="30"/>
  <c r="B12" i="30" s="1"/>
  <c r="P11" i="30"/>
  <c r="H11" i="30" s="1"/>
  <c r="O11" i="30"/>
  <c r="G11" i="30" s="1"/>
  <c r="L11" i="30"/>
  <c r="D11" i="30" s="1"/>
  <c r="K11" i="30"/>
  <c r="J11" i="30"/>
  <c r="B11" i="30" s="1"/>
  <c r="P10" i="30"/>
  <c r="H10" i="30" s="1"/>
  <c r="O10" i="30"/>
  <c r="G10" i="30" s="1"/>
  <c r="L10" i="30"/>
  <c r="K10" i="30"/>
  <c r="C10" i="30" s="1"/>
  <c r="J10" i="30"/>
  <c r="B10" i="30" s="1"/>
  <c r="AC69" i="30" l="1"/>
  <c r="AD10" i="30"/>
  <c r="AC14" i="30"/>
  <c r="AC22" i="30"/>
  <c r="AD13" i="30"/>
  <c r="AD17" i="30"/>
  <c r="AD21" i="30"/>
  <c r="AD29" i="30"/>
  <c r="AD37" i="30"/>
  <c r="AD41" i="30"/>
  <c r="AD45" i="30"/>
  <c r="AD49" i="30"/>
  <c r="AD53" i="30"/>
  <c r="AD57" i="30"/>
  <c r="AD61" i="30"/>
  <c r="AD65" i="30"/>
  <c r="AC10" i="30"/>
  <c r="N10" i="30"/>
  <c r="AC18" i="30"/>
  <c r="AC26" i="30"/>
  <c r="AC30" i="30"/>
  <c r="AC38" i="30"/>
  <c r="AC42" i="30"/>
  <c r="AC46" i="30"/>
  <c r="AC50" i="30"/>
  <c r="AC54" i="30"/>
  <c r="AC58" i="30"/>
  <c r="AC62" i="30"/>
  <c r="AC66" i="30"/>
  <c r="AC11" i="30"/>
  <c r="AC15" i="30"/>
  <c r="AC19" i="30"/>
  <c r="AC23" i="30"/>
  <c r="AC27" i="30"/>
  <c r="AC31" i="30"/>
  <c r="AC35" i="30"/>
  <c r="AC39" i="30"/>
  <c r="AC43" i="30"/>
  <c r="AC47" i="30"/>
  <c r="AC51" i="30"/>
  <c r="AC55" i="30"/>
  <c r="AC59" i="30"/>
  <c r="AC63" i="30"/>
  <c r="AC67" i="30"/>
  <c r="AC12" i="30"/>
  <c r="AC16" i="30"/>
  <c r="AC20" i="30"/>
  <c r="AC24" i="30"/>
  <c r="AC28" i="30"/>
  <c r="AC36" i="30"/>
  <c r="AC40" i="30"/>
  <c r="AC44" i="30"/>
  <c r="AC48" i="30"/>
  <c r="AC52" i="30"/>
  <c r="AC56" i="30"/>
  <c r="AC60" i="30"/>
  <c r="AC64" i="30"/>
  <c r="AC13" i="30"/>
  <c r="AC17" i="30"/>
  <c r="AC21" i="30"/>
  <c r="AC29" i="30"/>
  <c r="AC37" i="30"/>
  <c r="AC41" i="30"/>
  <c r="AC45" i="30"/>
  <c r="AC49" i="30"/>
  <c r="AC53" i="30"/>
  <c r="AC57" i="30"/>
  <c r="AC61" i="30"/>
  <c r="AC65" i="30"/>
  <c r="AD14" i="30"/>
  <c r="AD18" i="30"/>
  <c r="AD22" i="30"/>
  <c r="AD26" i="30"/>
  <c r="AD30" i="30"/>
  <c r="AD38" i="30"/>
  <c r="AD42" i="30"/>
  <c r="AD46" i="30"/>
  <c r="AD50" i="30"/>
  <c r="AD54" i="30"/>
  <c r="AD58" i="30"/>
  <c r="AD62" i="30"/>
  <c r="AD66" i="30"/>
  <c r="AD11" i="30"/>
  <c r="AD15" i="30"/>
  <c r="AD19" i="30"/>
  <c r="AD23" i="30"/>
  <c r="AD27" i="30"/>
  <c r="AD31" i="30"/>
  <c r="AD35" i="30"/>
  <c r="AD39" i="30"/>
  <c r="AD43" i="30"/>
  <c r="AD47" i="30"/>
  <c r="AD51" i="30"/>
  <c r="AD55" i="30"/>
  <c r="AD59" i="30"/>
  <c r="AD63" i="30"/>
  <c r="AD67" i="30"/>
  <c r="AD12" i="30"/>
  <c r="AD16" i="30"/>
  <c r="AD20" i="30"/>
  <c r="AD24" i="30"/>
  <c r="AD28" i="30"/>
  <c r="AD36" i="30"/>
  <c r="AD40" i="30"/>
  <c r="AD44" i="30"/>
  <c r="AD48" i="30"/>
  <c r="AD52" i="30"/>
  <c r="AD56" i="30"/>
  <c r="AD60" i="30"/>
  <c r="AD64" i="30"/>
  <c r="AD69" i="30"/>
  <c r="AT69" i="30"/>
  <c r="AS69" i="30"/>
  <c r="N11" i="30"/>
  <c r="N15" i="30"/>
  <c r="N19" i="30"/>
  <c r="N43" i="30"/>
  <c r="N16" i="30"/>
  <c r="N20" i="30"/>
  <c r="N28" i="30"/>
  <c r="N48" i="30"/>
  <c r="N52" i="30"/>
  <c r="N56" i="30"/>
  <c r="M37" i="30"/>
  <c r="M41" i="30"/>
  <c r="S70" i="30"/>
  <c r="T70" i="30"/>
  <c r="R70" i="30"/>
  <c r="X70" i="30"/>
  <c r="E11" i="30"/>
  <c r="F40" i="30"/>
  <c r="E40" i="30"/>
  <c r="F60" i="30"/>
  <c r="E60" i="30"/>
  <c r="F64" i="30"/>
  <c r="E64" i="30"/>
  <c r="F12" i="30"/>
  <c r="E12" i="30"/>
  <c r="E45" i="30"/>
  <c r="F45" i="30"/>
  <c r="E53" i="30"/>
  <c r="F53" i="30"/>
  <c r="E61" i="30"/>
  <c r="F61" i="30"/>
  <c r="E65" i="30"/>
  <c r="F65" i="30"/>
  <c r="E14" i="30"/>
  <c r="F14" i="30"/>
  <c r="E22" i="30"/>
  <c r="F22" i="30"/>
  <c r="E26" i="30"/>
  <c r="F26" i="30"/>
  <c r="E30" i="30"/>
  <c r="F30" i="30"/>
  <c r="E42" i="30"/>
  <c r="F42" i="30"/>
  <c r="E46" i="30"/>
  <c r="F46" i="30"/>
  <c r="E50" i="30"/>
  <c r="F50" i="30"/>
  <c r="E54" i="30"/>
  <c r="F54" i="30"/>
  <c r="E58" i="30"/>
  <c r="F58" i="30"/>
  <c r="E62" i="30"/>
  <c r="F62" i="30"/>
  <c r="E66" i="30"/>
  <c r="F66" i="30"/>
  <c r="F24" i="30"/>
  <c r="E24" i="30"/>
  <c r="F36" i="30"/>
  <c r="E36" i="30"/>
  <c r="F44" i="30"/>
  <c r="E44" i="30"/>
  <c r="E17" i="30"/>
  <c r="F17" i="30"/>
  <c r="E21" i="30"/>
  <c r="F21" i="30"/>
  <c r="F29" i="30"/>
  <c r="E29" i="30"/>
  <c r="E49" i="30"/>
  <c r="F49" i="30"/>
  <c r="E57" i="30"/>
  <c r="F57" i="30"/>
  <c r="E15" i="30"/>
  <c r="E19" i="30"/>
  <c r="E23" i="30"/>
  <c r="E27" i="30"/>
  <c r="F27" i="30"/>
  <c r="E31" i="30"/>
  <c r="F31" i="30"/>
  <c r="E35" i="30"/>
  <c r="F35" i="30"/>
  <c r="E39" i="30"/>
  <c r="F39" i="30"/>
  <c r="E43" i="30"/>
  <c r="E47" i="30"/>
  <c r="F47" i="30"/>
  <c r="E51" i="30"/>
  <c r="F51" i="30"/>
  <c r="E55" i="30"/>
  <c r="F55" i="30"/>
  <c r="E59" i="30"/>
  <c r="F59" i="30"/>
  <c r="E63" i="30"/>
  <c r="E67" i="30"/>
  <c r="F67" i="30"/>
  <c r="M18" i="30"/>
  <c r="N23" i="30"/>
  <c r="N38" i="30"/>
  <c r="N63" i="30"/>
  <c r="M39" i="30"/>
  <c r="D16" i="30"/>
  <c r="D20" i="30"/>
  <c r="D28" i="30"/>
  <c r="D48" i="30"/>
  <c r="D52" i="30"/>
  <c r="D56" i="30"/>
  <c r="M40" i="30"/>
  <c r="N44" i="30"/>
  <c r="C11" i="30"/>
  <c r="F11" i="30" s="1"/>
  <c r="C15" i="30"/>
  <c r="F15" i="30" s="1"/>
  <c r="C19" i="30"/>
  <c r="F19" i="30" s="1"/>
  <c r="C23" i="30"/>
  <c r="F23" i="30" s="1"/>
  <c r="C43" i="30"/>
  <c r="F43" i="30" s="1"/>
  <c r="C63" i="30"/>
  <c r="F63" i="30" s="1"/>
  <c r="D13" i="30"/>
  <c r="D37" i="30"/>
  <c r="D41" i="30"/>
  <c r="N12" i="30"/>
  <c r="M33" i="30"/>
  <c r="D10" i="30"/>
  <c r="D18" i="30"/>
  <c r="D38" i="30"/>
  <c r="N41" i="30"/>
  <c r="M11" i="30"/>
  <c r="M15" i="30"/>
  <c r="M19" i="30"/>
  <c r="M23" i="30"/>
  <c r="N35" i="30"/>
  <c r="N46" i="30"/>
  <c r="N53" i="30"/>
  <c r="N57" i="30"/>
  <c r="M42" i="30"/>
  <c r="M54" i="30"/>
  <c r="M58" i="30"/>
  <c r="M62" i="30"/>
  <c r="M14" i="30"/>
  <c r="N18" i="30"/>
  <c r="N21" i="30"/>
  <c r="M30" i="30"/>
  <c r="M36" i="30"/>
  <c r="N40" i="30"/>
  <c r="N14" i="30"/>
  <c r="N17" i="30"/>
  <c r="M21" i="30"/>
  <c r="M27" i="30"/>
  <c r="N36" i="30"/>
  <c r="N37" i="30"/>
  <c r="N39" i="30"/>
  <c r="M60" i="30"/>
  <c r="M17" i="30"/>
  <c r="M22" i="30"/>
  <c r="M24" i="30"/>
  <c r="N49" i="30"/>
  <c r="M13" i="30"/>
  <c r="N22" i="30"/>
  <c r="N33" i="30"/>
  <c r="M35" i="30"/>
  <c r="M50" i="30"/>
  <c r="N66" i="30"/>
  <c r="U69" i="30"/>
  <c r="V69" i="30"/>
  <c r="M12" i="30"/>
  <c r="M16" i="30"/>
  <c r="M20" i="30"/>
  <c r="M25" i="30"/>
  <c r="M28" i="30"/>
  <c r="M31" i="30"/>
  <c r="M38" i="30"/>
  <c r="M46" i="30"/>
  <c r="N50" i="30"/>
  <c r="N54" i="30"/>
  <c r="N58" i="30"/>
  <c r="N60" i="30"/>
  <c r="M63" i="30"/>
  <c r="N64" i="30"/>
  <c r="N67" i="30"/>
  <c r="M32" i="30"/>
  <c r="M34" i="30"/>
  <c r="M47" i="30"/>
  <c r="M51" i="30"/>
  <c r="M55" i="30"/>
  <c r="M59" i="30"/>
  <c r="M61" i="30"/>
  <c r="M64" i="30"/>
  <c r="L69" i="30"/>
  <c r="M26" i="30"/>
  <c r="M10" i="30"/>
  <c r="M29" i="30"/>
  <c r="N45" i="30"/>
  <c r="N47" i="30"/>
  <c r="N51" i="30"/>
  <c r="N55" i="30"/>
  <c r="N59" i="30"/>
  <c r="N61" i="30"/>
  <c r="N62" i="30"/>
  <c r="N65" i="30"/>
  <c r="O69" i="30"/>
  <c r="P69" i="30"/>
  <c r="N24" i="30"/>
  <c r="N25" i="30"/>
  <c r="N26" i="30"/>
  <c r="N27" i="30"/>
  <c r="N29" i="30"/>
  <c r="N30" i="30"/>
  <c r="N31" i="30"/>
  <c r="N32" i="30"/>
  <c r="N34" i="30"/>
  <c r="M44" i="30"/>
  <c r="M48" i="30"/>
  <c r="M52" i="30"/>
  <c r="M56" i="30"/>
  <c r="J69" i="30"/>
  <c r="K69" i="30"/>
  <c r="N42" i="30"/>
  <c r="M43" i="30"/>
  <c r="M45" i="30"/>
  <c r="M49" i="30"/>
  <c r="M53" i="30"/>
  <c r="M57" i="30"/>
  <c r="M65" i="30"/>
  <c r="M66" i="30"/>
  <c r="M67" i="30"/>
  <c r="E67" i="17"/>
  <c r="F67" i="17"/>
  <c r="B69" i="17"/>
  <c r="C69" i="17"/>
  <c r="D69" i="17"/>
  <c r="G69" i="17"/>
  <c r="F69" i="17" l="1"/>
  <c r="P70" i="30"/>
  <c r="H69" i="30"/>
  <c r="O70" i="30"/>
  <c r="G69" i="30"/>
  <c r="W70" i="30"/>
  <c r="U70" i="30"/>
  <c r="V70" i="30"/>
  <c r="L70" i="30"/>
  <c r="D69" i="30"/>
  <c r="E13" i="30"/>
  <c r="F13" i="30"/>
  <c r="E28" i="30"/>
  <c r="F28" i="30"/>
  <c r="E38" i="30"/>
  <c r="F38" i="30"/>
  <c r="F56" i="30"/>
  <c r="E56" i="30"/>
  <c r="F20" i="30"/>
  <c r="E20" i="30"/>
  <c r="J70" i="30"/>
  <c r="B70" i="30" s="1"/>
  <c r="B69" i="30"/>
  <c r="E18" i="30"/>
  <c r="F18" i="30"/>
  <c r="E41" i="30"/>
  <c r="F41" i="30"/>
  <c r="F52" i="30"/>
  <c r="E52" i="30"/>
  <c r="F16" i="30"/>
  <c r="E16" i="30"/>
  <c r="E10" i="30"/>
  <c r="F10" i="30"/>
  <c r="E37" i="30"/>
  <c r="F37" i="30"/>
  <c r="F48" i="30"/>
  <c r="E48" i="30"/>
  <c r="K70" i="30"/>
  <c r="N70" i="30" s="1"/>
  <c r="C69" i="30"/>
  <c r="M69" i="30"/>
  <c r="N69" i="30"/>
  <c r="E69" i="17"/>
  <c r="M70" i="30" l="1"/>
  <c r="F69" i="30"/>
  <c r="E69" i="30"/>
  <c r="B43" i="1"/>
  <c r="B44" i="1"/>
  <c r="E58" i="17" l="1"/>
  <c r="F58" i="17"/>
  <c r="M58" i="17"/>
  <c r="N58" i="17"/>
  <c r="N55" i="25" l="1"/>
  <c r="M55" i="25"/>
  <c r="F55" i="25"/>
  <c r="E55" i="25"/>
  <c r="E54" i="17" l="1"/>
  <c r="F54" i="17"/>
  <c r="M54" i="17"/>
  <c r="N54" i="17"/>
  <c r="F10" i="24" l="1"/>
  <c r="E10" i="24"/>
  <c r="N10" i="24"/>
  <c r="M10" i="24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P32" i="1"/>
  <c r="O33" i="1"/>
  <c r="P33" i="1"/>
  <c r="O34" i="1"/>
  <c r="P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K10" i="1"/>
  <c r="L10" i="1"/>
  <c r="J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H32" i="1"/>
  <c r="G33" i="1"/>
  <c r="H33" i="1"/>
  <c r="G34" i="1"/>
  <c r="H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D10" i="1"/>
  <c r="G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C43" i="1"/>
  <c r="D43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C10" i="1"/>
  <c r="B10" i="1"/>
  <c r="B69" i="1" l="1"/>
  <c r="F47" i="1"/>
  <c r="E47" i="1"/>
  <c r="M47" i="1"/>
  <c r="N47" i="1"/>
  <c r="E64" i="1"/>
  <c r="F64" i="1"/>
  <c r="M64" i="1"/>
  <c r="N64" i="1"/>
  <c r="R64" i="1"/>
  <c r="R60" i="1"/>
  <c r="R56" i="1"/>
  <c r="R52" i="1"/>
  <c r="R48" i="1"/>
  <c r="R44" i="1"/>
  <c r="R40" i="1"/>
  <c r="R36" i="1"/>
  <c r="R31" i="1"/>
  <c r="R19" i="1"/>
  <c r="R15" i="1"/>
  <c r="R11" i="1"/>
  <c r="R65" i="1"/>
  <c r="R61" i="1"/>
  <c r="R57" i="1"/>
  <c r="R53" i="1"/>
  <c r="R49" i="1"/>
  <c r="R45" i="1"/>
  <c r="R41" i="1"/>
  <c r="R37" i="1"/>
  <c r="R24" i="1"/>
  <c r="R20" i="1"/>
  <c r="R16" i="1"/>
  <c r="R12" i="1"/>
  <c r="R25" i="1"/>
  <c r="R67" i="1"/>
  <c r="R59" i="1"/>
  <c r="R55" i="1"/>
  <c r="R47" i="1"/>
  <c r="R39" i="1"/>
  <c r="R30" i="1"/>
  <c r="R22" i="1"/>
  <c r="R18" i="1"/>
  <c r="R66" i="1"/>
  <c r="R62" i="1"/>
  <c r="R58" i="1"/>
  <c r="R54" i="1"/>
  <c r="R50" i="1"/>
  <c r="R46" i="1"/>
  <c r="R42" i="1"/>
  <c r="R38" i="1"/>
  <c r="R29" i="1"/>
  <c r="R21" i="1"/>
  <c r="R17" i="1"/>
  <c r="R13" i="1"/>
  <c r="R63" i="1"/>
  <c r="R51" i="1"/>
  <c r="R43" i="1"/>
  <c r="R35" i="1"/>
  <c r="R26" i="1"/>
  <c r="R14" i="1"/>
  <c r="N32" i="1"/>
  <c r="M33" i="1"/>
  <c r="N34" i="1"/>
  <c r="M34" i="1"/>
  <c r="N33" i="1"/>
  <c r="M32" i="1"/>
  <c r="E10" i="29"/>
  <c r="F10" i="29"/>
  <c r="M10" i="29"/>
  <c r="N10" i="29"/>
  <c r="E11" i="29"/>
  <c r="F11" i="29"/>
  <c r="M11" i="29"/>
  <c r="N11" i="29"/>
  <c r="E12" i="29"/>
  <c r="F12" i="29"/>
  <c r="M12" i="29"/>
  <c r="N12" i="29"/>
  <c r="E13" i="29"/>
  <c r="F13" i="29"/>
  <c r="M13" i="29"/>
  <c r="N13" i="29"/>
  <c r="E14" i="29"/>
  <c r="F14" i="29"/>
  <c r="M14" i="29"/>
  <c r="N14" i="29"/>
  <c r="E15" i="29"/>
  <c r="F15" i="29"/>
  <c r="M15" i="29"/>
  <c r="N15" i="29"/>
  <c r="E16" i="29"/>
  <c r="F16" i="29"/>
  <c r="M16" i="29"/>
  <c r="N16" i="29"/>
  <c r="E17" i="29"/>
  <c r="F17" i="29"/>
  <c r="M17" i="29"/>
  <c r="N17" i="29"/>
  <c r="E18" i="29"/>
  <c r="F18" i="29"/>
  <c r="M18" i="29"/>
  <c r="N18" i="29"/>
  <c r="E19" i="29"/>
  <c r="F19" i="29"/>
  <c r="M19" i="29"/>
  <c r="N19" i="29"/>
  <c r="E20" i="29"/>
  <c r="F20" i="29"/>
  <c r="M20" i="29"/>
  <c r="N20" i="29"/>
  <c r="E21" i="29"/>
  <c r="F21" i="29"/>
  <c r="M21" i="29"/>
  <c r="N21" i="29"/>
  <c r="E22" i="29"/>
  <c r="F22" i="29"/>
  <c r="M22" i="29"/>
  <c r="N22" i="29"/>
  <c r="E23" i="29"/>
  <c r="F23" i="29"/>
  <c r="M23" i="29"/>
  <c r="N23" i="29"/>
  <c r="E24" i="29"/>
  <c r="F24" i="29"/>
  <c r="M24" i="29"/>
  <c r="N24" i="29"/>
  <c r="E25" i="29"/>
  <c r="F25" i="29"/>
  <c r="M25" i="29"/>
  <c r="N25" i="29"/>
  <c r="E26" i="29"/>
  <c r="F26" i="29"/>
  <c r="M26" i="29"/>
  <c r="N26" i="29"/>
  <c r="E27" i="29"/>
  <c r="F27" i="29"/>
  <c r="M27" i="29"/>
  <c r="N27" i="29"/>
  <c r="E28" i="29"/>
  <c r="F28" i="29"/>
  <c r="M28" i="29"/>
  <c r="N28" i="29"/>
  <c r="E29" i="29"/>
  <c r="F29" i="29"/>
  <c r="M29" i="29"/>
  <c r="N29" i="29"/>
  <c r="E30" i="29"/>
  <c r="F30" i="29"/>
  <c r="M30" i="29"/>
  <c r="N30" i="29"/>
  <c r="E31" i="29"/>
  <c r="F31" i="29"/>
  <c r="M31" i="29"/>
  <c r="N31" i="29"/>
  <c r="E32" i="29"/>
  <c r="F32" i="29"/>
  <c r="M32" i="29"/>
  <c r="N32" i="29"/>
  <c r="E33" i="29"/>
  <c r="F33" i="29"/>
  <c r="M33" i="29"/>
  <c r="N33" i="29"/>
  <c r="E34" i="29"/>
  <c r="F34" i="29"/>
  <c r="M34" i="29"/>
  <c r="N34" i="29"/>
  <c r="E35" i="29"/>
  <c r="F35" i="29"/>
  <c r="M35" i="29"/>
  <c r="N35" i="29"/>
  <c r="E36" i="29"/>
  <c r="F36" i="29"/>
  <c r="M36" i="29"/>
  <c r="N36" i="29"/>
  <c r="E37" i="29"/>
  <c r="F37" i="29"/>
  <c r="M37" i="29"/>
  <c r="N37" i="29"/>
  <c r="E38" i="29"/>
  <c r="F38" i="29"/>
  <c r="M38" i="29"/>
  <c r="N38" i="29"/>
  <c r="E39" i="29"/>
  <c r="F39" i="29"/>
  <c r="M39" i="29"/>
  <c r="N39" i="29"/>
  <c r="E40" i="29"/>
  <c r="F40" i="29"/>
  <c r="M40" i="29"/>
  <c r="N40" i="29"/>
  <c r="E41" i="29"/>
  <c r="F41" i="29"/>
  <c r="M41" i="29"/>
  <c r="N41" i="29"/>
  <c r="E42" i="29"/>
  <c r="F42" i="29"/>
  <c r="M42" i="29"/>
  <c r="N42" i="29"/>
  <c r="E43" i="29"/>
  <c r="F43" i="29"/>
  <c r="M43" i="29"/>
  <c r="N43" i="29"/>
  <c r="E44" i="29"/>
  <c r="F44" i="29"/>
  <c r="M44" i="29"/>
  <c r="N44" i="29"/>
  <c r="E45" i="29"/>
  <c r="F45" i="29"/>
  <c r="M45" i="29"/>
  <c r="N45" i="29"/>
  <c r="E46" i="29"/>
  <c r="F46" i="29"/>
  <c r="M46" i="29"/>
  <c r="N46" i="29"/>
  <c r="E47" i="29"/>
  <c r="F47" i="29"/>
  <c r="M47" i="29"/>
  <c r="N47" i="29"/>
  <c r="E48" i="29"/>
  <c r="F48" i="29"/>
  <c r="M48" i="29"/>
  <c r="N48" i="29"/>
  <c r="E49" i="29"/>
  <c r="F49" i="29"/>
  <c r="M49" i="29"/>
  <c r="N49" i="29"/>
  <c r="E50" i="29"/>
  <c r="F50" i="29"/>
  <c r="M50" i="29"/>
  <c r="N50" i="29"/>
  <c r="E51" i="29"/>
  <c r="F51" i="29"/>
  <c r="M51" i="29"/>
  <c r="N51" i="29"/>
  <c r="E52" i="29"/>
  <c r="F52" i="29"/>
  <c r="M52" i="29"/>
  <c r="N52" i="29"/>
  <c r="E53" i="29"/>
  <c r="F53" i="29"/>
  <c r="M53" i="29"/>
  <c r="N53" i="29"/>
  <c r="E54" i="29"/>
  <c r="F54" i="29"/>
  <c r="M54" i="29"/>
  <c r="N54" i="29"/>
  <c r="E55" i="29"/>
  <c r="F55" i="29"/>
  <c r="M55" i="29"/>
  <c r="N55" i="29"/>
  <c r="E56" i="29"/>
  <c r="F56" i="29"/>
  <c r="M56" i="29"/>
  <c r="N56" i="29"/>
  <c r="E57" i="29"/>
  <c r="F57" i="29"/>
  <c r="M57" i="29"/>
  <c r="N57" i="29"/>
  <c r="E58" i="29"/>
  <c r="F58" i="29"/>
  <c r="M58" i="29"/>
  <c r="N58" i="29"/>
  <c r="E59" i="29"/>
  <c r="F59" i="29"/>
  <c r="M59" i="29"/>
  <c r="N59" i="29"/>
  <c r="E60" i="29"/>
  <c r="F60" i="29"/>
  <c r="M60" i="29"/>
  <c r="N60" i="29"/>
  <c r="E61" i="29"/>
  <c r="F61" i="29"/>
  <c r="M61" i="29"/>
  <c r="N61" i="29"/>
  <c r="E62" i="29"/>
  <c r="F62" i="29"/>
  <c r="M62" i="29"/>
  <c r="N62" i="29"/>
  <c r="E63" i="29"/>
  <c r="F63" i="29"/>
  <c r="M63" i="29"/>
  <c r="N63" i="29"/>
  <c r="E64" i="29"/>
  <c r="F64" i="29"/>
  <c r="M64" i="29"/>
  <c r="N64" i="29"/>
  <c r="E65" i="29"/>
  <c r="F65" i="29"/>
  <c r="M65" i="29"/>
  <c r="N65" i="29"/>
  <c r="E66" i="29"/>
  <c r="F66" i="29"/>
  <c r="M66" i="29"/>
  <c r="N66" i="29"/>
  <c r="E67" i="29"/>
  <c r="F67" i="29"/>
  <c r="M67" i="29"/>
  <c r="N67" i="29"/>
  <c r="B69" i="29"/>
  <c r="C69" i="29"/>
  <c r="D69" i="29"/>
  <c r="G69" i="29"/>
  <c r="J69" i="29"/>
  <c r="K69" i="29"/>
  <c r="L69" i="29"/>
  <c r="O69" i="29"/>
  <c r="F69" i="29" l="1"/>
  <c r="D70" i="29"/>
  <c r="N69" i="29"/>
  <c r="M69" i="29"/>
  <c r="B70" i="29"/>
  <c r="G70" i="29"/>
  <c r="P69" i="29"/>
  <c r="H69" i="29"/>
  <c r="F32" i="1"/>
  <c r="E33" i="1"/>
  <c r="E34" i="1"/>
  <c r="F33" i="1"/>
  <c r="E32" i="1"/>
  <c r="F34" i="1"/>
  <c r="C70" i="29"/>
  <c r="F70" i="29" s="1"/>
  <c r="E69" i="29"/>
  <c r="E70" i="29" l="1"/>
  <c r="H70" i="29"/>
  <c r="E10" i="28"/>
  <c r="F10" i="28"/>
  <c r="M10" i="28"/>
  <c r="N10" i="28"/>
  <c r="E11" i="28"/>
  <c r="F11" i="28"/>
  <c r="M11" i="28"/>
  <c r="N11" i="28"/>
  <c r="E12" i="28"/>
  <c r="F12" i="28"/>
  <c r="M12" i="28"/>
  <c r="N12" i="28"/>
  <c r="E13" i="28"/>
  <c r="F13" i="28"/>
  <c r="M13" i="28"/>
  <c r="N13" i="28"/>
  <c r="E14" i="28"/>
  <c r="F14" i="28"/>
  <c r="M14" i="28"/>
  <c r="N14" i="28"/>
  <c r="E15" i="28"/>
  <c r="F15" i="28"/>
  <c r="M15" i="28"/>
  <c r="N15" i="28"/>
  <c r="E16" i="28"/>
  <c r="F16" i="28"/>
  <c r="M16" i="28"/>
  <c r="N16" i="28"/>
  <c r="E17" i="28"/>
  <c r="F17" i="28"/>
  <c r="M17" i="28"/>
  <c r="N17" i="28"/>
  <c r="E18" i="28"/>
  <c r="F18" i="28"/>
  <c r="M18" i="28"/>
  <c r="N18" i="28"/>
  <c r="E19" i="28"/>
  <c r="F19" i="28"/>
  <c r="M19" i="28"/>
  <c r="N19" i="28"/>
  <c r="E20" i="28"/>
  <c r="F20" i="28"/>
  <c r="M20" i="28"/>
  <c r="N20" i="28"/>
  <c r="E21" i="28"/>
  <c r="F21" i="28"/>
  <c r="M21" i="28"/>
  <c r="N21" i="28"/>
  <c r="E22" i="28"/>
  <c r="F22" i="28"/>
  <c r="M22" i="28"/>
  <c r="N22" i="28"/>
  <c r="E23" i="28"/>
  <c r="F23" i="28"/>
  <c r="M23" i="28"/>
  <c r="N23" i="28"/>
  <c r="E24" i="28"/>
  <c r="F24" i="28"/>
  <c r="M24" i="28"/>
  <c r="N24" i="28"/>
  <c r="E25" i="28"/>
  <c r="F25" i="28"/>
  <c r="M25" i="28"/>
  <c r="N25" i="28"/>
  <c r="E26" i="28"/>
  <c r="F26" i="28"/>
  <c r="M26" i="28"/>
  <c r="N26" i="28"/>
  <c r="E27" i="28"/>
  <c r="F27" i="28"/>
  <c r="M27" i="28"/>
  <c r="N27" i="28"/>
  <c r="E28" i="28"/>
  <c r="F28" i="28"/>
  <c r="M28" i="28"/>
  <c r="N28" i="28"/>
  <c r="E29" i="28"/>
  <c r="F29" i="28"/>
  <c r="M29" i="28"/>
  <c r="N29" i="28"/>
  <c r="E30" i="28"/>
  <c r="F30" i="28"/>
  <c r="M30" i="28"/>
  <c r="N30" i="28"/>
  <c r="E31" i="28"/>
  <c r="F31" i="28"/>
  <c r="M31" i="28"/>
  <c r="N31" i="28"/>
  <c r="E32" i="28"/>
  <c r="F32" i="28"/>
  <c r="M32" i="28"/>
  <c r="N32" i="28"/>
  <c r="E33" i="28"/>
  <c r="F33" i="28"/>
  <c r="M33" i="28"/>
  <c r="N33" i="28"/>
  <c r="E34" i="28"/>
  <c r="F34" i="28"/>
  <c r="M34" i="28"/>
  <c r="N34" i="28"/>
  <c r="E35" i="28"/>
  <c r="F35" i="28"/>
  <c r="M35" i="28"/>
  <c r="N35" i="28"/>
  <c r="E36" i="28"/>
  <c r="F36" i="28"/>
  <c r="M36" i="28"/>
  <c r="N36" i="28"/>
  <c r="E37" i="28"/>
  <c r="F37" i="28"/>
  <c r="M37" i="28"/>
  <c r="N37" i="28"/>
  <c r="E38" i="28"/>
  <c r="F38" i="28"/>
  <c r="M38" i="28"/>
  <c r="N38" i="28"/>
  <c r="E39" i="28"/>
  <c r="F39" i="28"/>
  <c r="M39" i="28"/>
  <c r="N39" i="28"/>
  <c r="E40" i="28"/>
  <c r="F40" i="28"/>
  <c r="M40" i="28"/>
  <c r="N40" i="28"/>
  <c r="E41" i="28"/>
  <c r="F41" i="28"/>
  <c r="M41" i="28"/>
  <c r="N41" i="28"/>
  <c r="E42" i="28"/>
  <c r="F42" i="28"/>
  <c r="M42" i="28"/>
  <c r="N42" i="28"/>
  <c r="E43" i="28"/>
  <c r="F43" i="28"/>
  <c r="M43" i="28"/>
  <c r="N43" i="28"/>
  <c r="E44" i="28"/>
  <c r="F44" i="28"/>
  <c r="M44" i="28"/>
  <c r="N44" i="28"/>
  <c r="E45" i="28"/>
  <c r="F45" i="28"/>
  <c r="M45" i="28"/>
  <c r="N45" i="28"/>
  <c r="E46" i="28"/>
  <c r="F46" i="28"/>
  <c r="M46" i="28"/>
  <c r="N46" i="28"/>
  <c r="E47" i="28"/>
  <c r="F47" i="28"/>
  <c r="M47" i="28"/>
  <c r="N47" i="28"/>
  <c r="E48" i="28"/>
  <c r="F48" i="28"/>
  <c r="M48" i="28"/>
  <c r="N48" i="28"/>
  <c r="E49" i="28"/>
  <c r="F49" i="28"/>
  <c r="M49" i="28"/>
  <c r="N49" i="28"/>
  <c r="E50" i="28"/>
  <c r="F50" i="28"/>
  <c r="M50" i="28"/>
  <c r="N50" i="28"/>
  <c r="E51" i="28"/>
  <c r="F51" i="28"/>
  <c r="M51" i="28"/>
  <c r="N51" i="28"/>
  <c r="E52" i="28"/>
  <c r="F52" i="28"/>
  <c r="M52" i="28"/>
  <c r="N52" i="28"/>
  <c r="E53" i="28"/>
  <c r="F53" i="28"/>
  <c r="M53" i="28"/>
  <c r="N53" i="28"/>
  <c r="E54" i="28"/>
  <c r="F54" i="28"/>
  <c r="M54" i="28"/>
  <c r="N54" i="28"/>
  <c r="E55" i="28"/>
  <c r="F55" i="28"/>
  <c r="M55" i="28"/>
  <c r="N55" i="28"/>
  <c r="E56" i="28"/>
  <c r="F56" i="28"/>
  <c r="M56" i="28"/>
  <c r="N56" i="28"/>
  <c r="E57" i="28"/>
  <c r="F57" i="28"/>
  <c r="M57" i="28"/>
  <c r="N57" i="28"/>
  <c r="E58" i="28"/>
  <c r="F58" i="28"/>
  <c r="M58" i="28"/>
  <c r="N58" i="28"/>
  <c r="E59" i="28"/>
  <c r="F59" i="28"/>
  <c r="M59" i="28"/>
  <c r="N59" i="28"/>
  <c r="E60" i="28"/>
  <c r="F60" i="28"/>
  <c r="M60" i="28"/>
  <c r="N60" i="28"/>
  <c r="E61" i="28"/>
  <c r="F61" i="28"/>
  <c r="M61" i="28"/>
  <c r="N61" i="28"/>
  <c r="E62" i="28"/>
  <c r="F62" i="28"/>
  <c r="M62" i="28"/>
  <c r="N62" i="28"/>
  <c r="E63" i="28"/>
  <c r="F63" i="28"/>
  <c r="M63" i="28"/>
  <c r="N63" i="28"/>
  <c r="E64" i="28"/>
  <c r="F64" i="28"/>
  <c r="M64" i="28"/>
  <c r="N64" i="28"/>
  <c r="E65" i="28"/>
  <c r="F65" i="28"/>
  <c r="M65" i="28"/>
  <c r="N65" i="28"/>
  <c r="E66" i="28"/>
  <c r="F66" i="28"/>
  <c r="M66" i="28"/>
  <c r="N66" i="28"/>
  <c r="E67" i="28"/>
  <c r="F67" i="28"/>
  <c r="M67" i="28"/>
  <c r="N67" i="28"/>
  <c r="B69" i="28"/>
  <c r="C69" i="28"/>
  <c r="D69" i="28"/>
  <c r="G69" i="28"/>
  <c r="J69" i="28"/>
  <c r="K69" i="28"/>
  <c r="L69" i="28"/>
  <c r="O69" i="28"/>
  <c r="M69" i="28" l="1"/>
  <c r="B70" i="28"/>
  <c r="D70" i="28"/>
  <c r="N69" i="28"/>
  <c r="G70" i="28"/>
  <c r="H69" i="28"/>
  <c r="P69" i="28"/>
  <c r="F69" i="28"/>
  <c r="C70" i="28"/>
  <c r="E69" i="28"/>
  <c r="E10" i="27"/>
  <c r="F10" i="27"/>
  <c r="M10" i="27"/>
  <c r="N10" i="27"/>
  <c r="E11" i="27"/>
  <c r="F11" i="27"/>
  <c r="M11" i="27"/>
  <c r="N11" i="27"/>
  <c r="E12" i="27"/>
  <c r="F12" i="27"/>
  <c r="M12" i="27"/>
  <c r="N12" i="27"/>
  <c r="E13" i="27"/>
  <c r="F13" i="27"/>
  <c r="M13" i="27"/>
  <c r="N13" i="27"/>
  <c r="E14" i="27"/>
  <c r="F14" i="27"/>
  <c r="M14" i="27"/>
  <c r="N14" i="27"/>
  <c r="E15" i="27"/>
  <c r="F15" i="27"/>
  <c r="M15" i="27"/>
  <c r="N15" i="27"/>
  <c r="E16" i="27"/>
  <c r="F16" i="27"/>
  <c r="M16" i="27"/>
  <c r="N16" i="27"/>
  <c r="E17" i="27"/>
  <c r="F17" i="27"/>
  <c r="M17" i="27"/>
  <c r="N17" i="27"/>
  <c r="E18" i="27"/>
  <c r="F18" i="27"/>
  <c r="M18" i="27"/>
  <c r="N18" i="27"/>
  <c r="E19" i="27"/>
  <c r="F19" i="27"/>
  <c r="M19" i="27"/>
  <c r="N19" i="27"/>
  <c r="E20" i="27"/>
  <c r="F20" i="27"/>
  <c r="M20" i="27"/>
  <c r="N20" i="27"/>
  <c r="E21" i="27"/>
  <c r="F21" i="27"/>
  <c r="M21" i="27"/>
  <c r="N21" i="27"/>
  <c r="E22" i="27"/>
  <c r="F22" i="27"/>
  <c r="M22" i="27"/>
  <c r="N22" i="27"/>
  <c r="E23" i="27"/>
  <c r="F23" i="27"/>
  <c r="M23" i="27"/>
  <c r="N23" i="27"/>
  <c r="E24" i="27"/>
  <c r="F24" i="27"/>
  <c r="M24" i="27"/>
  <c r="N24" i="27"/>
  <c r="E25" i="27"/>
  <c r="F25" i="27"/>
  <c r="M25" i="27"/>
  <c r="N25" i="27"/>
  <c r="E26" i="27"/>
  <c r="F26" i="27"/>
  <c r="M26" i="27"/>
  <c r="N26" i="27"/>
  <c r="E27" i="27"/>
  <c r="F27" i="27"/>
  <c r="M27" i="27"/>
  <c r="N27" i="27"/>
  <c r="E28" i="27"/>
  <c r="F28" i="27"/>
  <c r="M28" i="27"/>
  <c r="N28" i="27"/>
  <c r="E29" i="27"/>
  <c r="F29" i="27"/>
  <c r="M29" i="27"/>
  <c r="N29" i="27"/>
  <c r="E30" i="27"/>
  <c r="F30" i="27"/>
  <c r="M30" i="27"/>
  <c r="N30" i="27"/>
  <c r="E31" i="27"/>
  <c r="F31" i="27"/>
  <c r="M31" i="27"/>
  <c r="N31" i="27"/>
  <c r="E32" i="27"/>
  <c r="F32" i="27"/>
  <c r="M32" i="27"/>
  <c r="N32" i="27"/>
  <c r="E33" i="27"/>
  <c r="F33" i="27"/>
  <c r="M33" i="27"/>
  <c r="N33" i="27"/>
  <c r="E34" i="27"/>
  <c r="F34" i="27"/>
  <c r="M34" i="27"/>
  <c r="N34" i="27"/>
  <c r="E35" i="27"/>
  <c r="F35" i="27"/>
  <c r="M35" i="27"/>
  <c r="N35" i="27"/>
  <c r="E36" i="27"/>
  <c r="F36" i="27"/>
  <c r="M36" i="27"/>
  <c r="N36" i="27"/>
  <c r="E37" i="27"/>
  <c r="F37" i="27"/>
  <c r="M37" i="27"/>
  <c r="N37" i="27"/>
  <c r="E38" i="27"/>
  <c r="F38" i="27"/>
  <c r="M38" i="27"/>
  <c r="N38" i="27"/>
  <c r="E39" i="27"/>
  <c r="F39" i="27"/>
  <c r="M39" i="27"/>
  <c r="N39" i="27"/>
  <c r="E40" i="27"/>
  <c r="F40" i="27"/>
  <c r="M40" i="27"/>
  <c r="N40" i="27"/>
  <c r="E41" i="27"/>
  <c r="F41" i="27"/>
  <c r="M41" i="27"/>
  <c r="N41" i="27"/>
  <c r="E42" i="27"/>
  <c r="F42" i="27"/>
  <c r="M42" i="27"/>
  <c r="N42" i="27"/>
  <c r="E43" i="27"/>
  <c r="F43" i="27"/>
  <c r="M43" i="27"/>
  <c r="N43" i="27"/>
  <c r="E44" i="27"/>
  <c r="F44" i="27"/>
  <c r="M44" i="27"/>
  <c r="N44" i="27"/>
  <c r="E45" i="27"/>
  <c r="F45" i="27"/>
  <c r="M45" i="27"/>
  <c r="N45" i="27"/>
  <c r="E46" i="27"/>
  <c r="F46" i="27"/>
  <c r="M46" i="27"/>
  <c r="N46" i="27"/>
  <c r="E47" i="27"/>
  <c r="F47" i="27"/>
  <c r="M47" i="27"/>
  <c r="N47" i="27"/>
  <c r="E48" i="27"/>
  <c r="F48" i="27"/>
  <c r="M48" i="27"/>
  <c r="N48" i="27"/>
  <c r="E49" i="27"/>
  <c r="F49" i="27"/>
  <c r="M49" i="27"/>
  <c r="N49" i="27"/>
  <c r="E50" i="27"/>
  <c r="F50" i="27"/>
  <c r="M50" i="27"/>
  <c r="N50" i="27"/>
  <c r="E51" i="27"/>
  <c r="F51" i="27"/>
  <c r="M51" i="27"/>
  <c r="N51" i="27"/>
  <c r="E52" i="27"/>
  <c r="F52" i="27"/>
  <c r="M52" i="27"/>
  <c r="N52" i="27"/>
  <c r="E53" i="27"/>
  <c r="F53" i="27"/>
  <c r="M53" i="27"/>
  <c r="N53" i="27"/>
  <c r="E54" i="27"/>
  <c r="F54" i="27"/>
  <c r="M54" i="27"/>
  <c r="N54" i="27"/>
  <c r="E55" i="27"/>
  <c r="F55" i="27"/>
  <c r="M55" i="27"/>
  <c r="N55" i="27"/>
  <c r="E56" i="27"/>
  <c r="F56" i="27"/>
  <c r="M56" i="27"/>
  <c r="N56" i="27"/>
  <c r="E57" i="27"/>
  <c r="F57" i="27"/>
  <c r="M57" i="27"/>
  <c r="N57" i="27"/>
  <c r="E58" i="27"/>
  <c r="F58" i="27"/>
  <c r="M58" i="27"/>
  <c r="N58" i="27"/>
  <c r="E59" i="27"/>
  <c r="F59" i="27"/>
  <c r="M59" i="27"/>
  <c r="N59" i="27"/>
  <c r="E60" i="27"/>
  <c r="F60" i="27"/>
  <c r="M60" i="27"/>
  <c r="N60" i="27"/>
  <c r="E61" i="27"/>
  <c r="F61" i="27"/>
  <c r="M61" i="27"/>
  <c r="N61" i="27"/>
  <c r="E62" i="27"/>
  <c r="F62" i="27"/>
  <c r="M62" i="27"/>
  <c r="N62" i="27"/>
  <c r="E63" i="27"/>
  <c r="F63" i="27"/>
  <c r="M63" i="27"/>
  <c r="N63" i="27"/>
  <c r="E64" i="27"/>
  <c r="F64" i="27"/>
  <c r="M64" i="27"/>
  <c r="N64" i="27"/>
  <c r="E65" i="27"/>
  <c r="F65" i="27"/>
  <c r="M65" i="27"/>
  <c r="N65" i="27"/>
  <c r="E66" i="27"/>
  <c r="F66" i="27"/>
  <c r="M66" i="27"/>
  <c r="N66" i="27"/>
  <c r="E67" i="27"/>
  <c r="F67" i="27"/>
  <c r="M67" i="27"/>
  <c r="N67" i="27"/>
  <c r="B69" i="27"/>
  <c r="C69" i="27"/>
  <c r="D69" i="27"/>
  <c r="G69" i="27"/>
  <c r="J69" i="27"/>
  <c r="K69" i="27"/>
  <c r="L69" i="27"/>
  <c r="O69" i="27"/>
  <c r="E70" i="28" l="1"/>
  <c r="F70" i="28"/>
  <c r="G70" i="27"/>
  <c r="M69" i="27"/>
  <c r="B70" i="27"/>
  <c r="F69" i="27"/>
  <c r="P69" i="27"/>
  <c r="H70" i="28"/>
  <c r="H69" i="27"/>
  <c r="E69" i="27"/>
  <c r="C70" i="27"/>
  <c r="N69" i="27"/>
  <c r="D70" i="27"/>
  <c r="E10" i="26"/>
  <c r="F10" i="26"/>
  <c r="E11" i="26"/>
  <c r="F11" i="26"/>
  <c r="M11" i="26"/>
  <c r="N11" i="26"/>
  <c r="E12" i="26"/>
  <c r="F12" i="26"/>
  <c r="M12" i="26"/>
  <c r="N12" i="26"/>
  <c r="E13" i="26"/>
  <c r="F13" i="26"/>
  <c r="M13" i="26"/>
  <c r="N13" i="26"/>
  <c r="E14" i="26"/>
  <c r="F14" i="26"/>
  <c r="M14" i="26"/>
  <c r="N14" i="26"/>
  <c r="E15" i="26"/>
  <c r="F15" i="26"/>
  <c r="M15" i="26"/>
  <c r="N15" i="26"/>
  <c r="E16" i="26"/>
  <c r="F16" i="26"/>
  <c r="M16" i="26"/>
  <c r="N16" i="26"/>
  <c r="E17" i="26"/>
  <c r="F17" i="26"/>
  <c r="M17" i="26"/>
  <c r="N17" i="26"/>
  <c r="E18" i="26"/>
  <c r="F18" i="26"/>
  <c r="M18" i="26"/>
  <c r="N18" i="26"/>
  <c r="E19" i="26"/>
  <c r="F19" i="26"/>
  <c r="M19" i="26"/>
  <c r="N19" i="26"/>
  <c r="E20" i="26"/>
  <c r="F20" i="26"/>
  <c r="M20" i="26"/>
  <c r="N20" i="26"/>
  <c r="E21" i="26"/>
  <c r="F21" i="26"/>
  <c r="M21" i="26"/>
  <c r="N21" i="26"/>
  <c r="E22" i="26"/>
  <c r="F22" i="26"/>
  <c r="M22" i="26"/>
  <c r="N22" i="26"/>
  <c r="E23" i="26"/>
  <c r="F23" i="26"/>
  <c r="M23" i="26"/>
  <c r="N23" i="26"/>
  <c r="E24" i="26"/>
  <c r="F24" i="26"/>
  <c r="M24" i="26"/>
  <c r="N24" i="26"/>
  <c r="E25" i="26"/>
  <c r="F25" i="26"/>
  <c r="M25" i="26"/>
  <c r="N25" i="26"/>
  <c r="E26" i="26"/>
  <c r="F26" i="26"/>
  <c r="M26" i="26"/>
  <c r="N26" i="26"/>
  <c r="E27" i="26"/>
  <c r="F27" i="26"/>
  <c r="M27" i="26"/>
  <c r="N27" i="26"/>
  <c r="E28" i="26"/>
  <c r="F28" i="26"/>
  <c r="M28" i="26"/>
  <c r="N28" i="26"/>
  <c r="E29" i="26"/>
  <c r="F29" i="26"/>
  <c r="M29" i="26"/>
  <c r="N29" i="26"/>
  <c r="E30" i="26"/>
  <c r="F30" i="26"/>
  <c r="M30" i="26"/>
  <c r="N30" i="26"/>
  <c r="E31" i="26"/>
  <c r="F31" i="26"/>
  <c r="M31" i="26"/>
  <c r="N31" i="26"/>
  <c r="E32" i="26"/>
  <c r="F32" i="26"/>
  <c r="M32" i="26"/>
  <c r="N32" i="26"/>
  <c r="E33" i="26"/>
  <c r="F33" i="26"/>
  <c r="M33" i="26"/>
  <c r="N33" i="26"/>
  <c r="E34" i="26"/>
  <c r="F34" i="26"/>
  <c r="M34" i="26"/>
  <c r="N34" i="26"/>
  <c r="E35" i="26"/>
  <c r="F35" i="26"/>
  <c r="M35" i="26"/>
  <c r="N35" i="26"/>
  <c r="E36" i="26"/>
  <c r="F36" i="26"/>
  <c r="M36" i="26"/>
  <c r="N36" i="26"/>
  <c r="E37" i="26"/>
  <c r="F37" i="26"/>
  <c r="M37" i="26"/>
  <c r="N37" i="26"/>
  <c r="E38" i="26"/>
  <c r="F38" i="26"/>
  <c r="M38" i="26"/>
  <c r="N38" i="26"/>
  <c r="E39" i="26"/>
  <c r="F39" i="26"/>
  <c r="M39" i="26"/>
  <c r="N39" i="26"/>
  <c r="E40" i="26"/>
  <c r="F40" i="26"/>
  <c r="M40" i="26"/>
  <c r="N40" i="26"/>
  <c r="E41" i="26"/>
  <c r="F41" i="26"/>
  <c r="M41" i="26"/>
  <c r="N41" i="26"/>
  <c r="E42" i="26"/>
  <c r="F42" i="26"/>
  <c r="M42" i="26"/>
  <c r="N42" i="26"/>
  <c r="E43" i="26"/>
  <c r="F43" i="26"/>
  <c r="M43" i="26"/>
  <c r="N43" i="26"/>
  <c r="E44" i="26"/>
  <c r="F44" i="26"/>
  <c r="M44" i="26"/>
  <c r="N44" i="26"/>
  <c r="E45" i="26"/>
  <c r="F45" i="26"/>
  <c r="M45" i="26"/>
  <c r="N45" i="26"/>
  <c r="E46" i="26"/>
  <c r="F46" i="26"/>
  <c r="M46" i="26"/>
  <c r="N46" i="26"/>
  <c r="E47" i="26"/>
  <c r="F47" i="26"/>
  <c r="M47" i="26"/>
  <c r="N47" i="26"/>
  <c r="E48" i="26"/>
  <c r="F48" i="26"/>
  <c r="M48" i="26"/>
  <c r="N48" i="26"/>
  <c r="E49" i="26"/>
  <c r="F49" i="26"/>
  <c r="M49" i="26"/>
  <c r="N49" i="26"/>
  <c r="E50" i="26"/>
  <c r="F50" i="26"/>
  <c r="M50" i="26"/>
  <c r="N50" i="26"/>
  <c r="E51" i="26"/>
  <c r="F51" i="26"/>
  <c r="M51" i="26"/>
  <c r="N51" i="26"/>
  <c r="E52" i="26"/>
  <c r="F52" i="26"/>
  <c r="M52" i="26"/>
  <c r="N52" i="26"/>
  <c r="E53" i="26"/>
  <c r="F53" i="26"/>
  <c r="M53" i="26"/>
  <c r="N53" i="26"/>
  <c r="E54" i="26"/>
  <c r="F54" i="26"/>
  <c r="M54" i="26"/>
  <c r="N54" i="26"/>
  <c r="E55" i="26"/>
  <c r="F55" i="26"/>
  <c r="M55" i="26"/>
  <c r="N55" i="26"/>
  <c r="E56" i="26"/>
  <c r="F56" i="26"/>
  <c r="M56" i="26"/>
  <c r="N56" i="26"/>
  <c r="E57" i="26"/>
  <c r="F57" i="26"/>
  <c r="M57" i="26"/>
  <c r="N57" i="26"/>
  <c r="E58" i="26"/>
  <c r="F58" i="26"/>
  <c r="M58" i="26"/>
  <c r="N58" i="26"/>
  <c r="E59" i="26"/>
  <c r="F59" i="26"/>
  <c r="M59" i="26"/>
  <c r="N59" i="26"/>
  <c r="E60" i="26"/>
  <c r="F60" i="26"/>
  <c r="M60" i="26"/>
  <c r="N60" i="26"/>
  <c r="E61" i="26"/>
  <c r="F61" i="26"/>
  <c r="M61" i="26"/>
  <c r="N61" i="26"/>
  <c r="E62" i="26"/>
  <c r="F62" i="26"/>
  <c r="M62" i="26"/>
  <c r="N62" i="26"/>
  <c r="E63" i="26"/>
  <c r="F63" i="26"/>
  <c r="M63" i="26"/>
  <c r="N63" i="26"/>
  <c r="E64" i="26"/>
  <c r="F64" i="26"/>
  <c r="M64" i="26"/>
  <c r="N64" i="26"/>
  <c r="E65" i="26"/>
  <c r="F65" i="26"/>
  <c r="M65" i="26"/>
  <c r="N65" i="26"/>
  <c r="E66" i="26"/>
  <c r="F66" i="26"/>
  <c r="M66" i="26"/>
  <c r="N66" i="26"/>
  <c r="E67" i="26"/>
  <c r="F67" i="26"/>
  <c r="M67" i="26"/>
  <c r="N67" i="26"/>
  <c r="B69" i="26"/>
  <c r="C69" i="26"/>
  <c r="D69" i="26"/>
  <c r="G69" i="26"/>
  <c r="J69" i="26"/>
  <c r="K69" i="26"/>
  <c r="L69" i="26"/>
  <c r="N69" i="26" s="1"/>
  <c r="O69" i="26"/>
  <c r="P69" i="26"/>
  <c r="M69" i="26" l="1"/>
  <c r="G70" i="26"/>
  <c r="C70" i="26"/>
  <c r="B70" i="26"/>
  <c r="E69" i="26"/>
  <c r="H70" i="27"/>
  <c r="H69" i="26"/>
  <c r="H70" i="26" s="1"/>
  <c r="F70" i="27"/>
  <c r="E70" i="27"/>
  <c r="D70" i="26"/>
  <c r="F69" i="26"/>
  <c r="E10" i="25"/>
  <c r="F10" i="25"/>
  <c r="M10" i="25"/>
  <c r="N10" i="25"/>
  <c r="E11" i="25"/>
  <c r="F11" i="25"/>
  <c r="M11" i="25"/>
  <c r="N11" i="25"/>
  <c r="E12" i="25"/>
  <c r="F12" i="25"/>
  <c r="M12" i="25"/>
  <c r="N12" i="25"/>
  <c r="E13" i="25"/>
  <c r="F13" i="25"/>
  <c r="M13" i="25"/>
  <c r="N13" i="25"/>
  <c r="E14" i="25"/>
  <c r="F14" i="25"/>
  <c r="M14" i="25"/>
  <c r="N14" i="25"/>
  <c r="E15" i="25"/>
  <c r="F15" i="25"/>
  <c r="M15" i="25"/>
  <c r="N15" i="25"/>
  <c r="E16" i="25"/>
  <c r="F16" i="25"/>
  <c r="M16" i="25"/>
  <c r="N16" i="25"/>
  <c r="E17" i="25"/>
  <c r="F17" i="25"/>
  <c r="M17" i="25"/>
  <c r="N17" i="25"/>
  <c r="E18" i="25"/>
  <c r="F18" i="25"/>
  <c r="M18" i="25"/>
  <c r="N18" i="25"/>
  <c r="E19" i="25"/>
  <c r="F19" i="25"/>
  <c r="M19" i="25"/>
  <c r="N19" i="25"/>
  <c r="E20" i="25"/>
  <c r="F20" i="25"/>
  <c r="M20" i="25"/>
  <c r="N20" i="25"/>
  <c r="E21" i="25"/>
  <c r="F21" i="25"/>
  <c r="M21" i="25"/>
  <c r="N21" i="25"/>
  <c r="E22" i="25"/>
  <c r="F22" i="25"/>
  <c r="M22" i="25"/>
  <c r="N22" i="25"/>
  <c r="E23" i="25"/>
  <c r="F23" i="25"/>
  <c r="M23" i="25"/>
  <c r="N23" i="25"/>
  <c r="E24" i="25"/>
  <c r="F24" i="25"/>
  <c r="M24" i="25"/>
  <c r="N24" i="25"/>
  <c r="E25" i="25"/>
  <c r="F25" i="25"/>
  <c r="M25" i="25"/>
  <c r="N25" i="25"/>
  <c r="E26" i="25"/>
  <c r="F26" i="25"/>
  <c r="M26" i="25"/>
  <c r="N26" i="25"/>
  <c r="E27" i="25"/>
  <c r="F27" i="25"/>
  <c r="M27" i="25"/>
  <c r="N27" i="25"/>
  <c r="E28" i="25"/>
  <c r="F28" i="25"/>
  <c r="M28" i="25"/>
  <c r="N28" i="25"/>
  <c r="E29" i="25"/>
  <c r="F29" i="25"/>
  <c r="M29" i="25"/>
  <c r="N29" i="25"/>
  <c r="E30" i="25"/>
  <c r="F30" i="25"/>
  <c r="M30" i="25"/>
  <c r="N30" i="25"/>
  <c r="E31" i="25"/>
  <c r="F31" i="25"/>
  <c r="M31" i="25"/>
  <c r="N31" i="25"/>
  <c r="E32" i="25"/>
  <c r="F32" i="25"/>
  <c r="M32" i="25"/>
  <c r="N32" i="25"/>
  <c r="E33" i="25"/>
  <c r="F33" i="25"/>
  <c r="M33" i="25"/>
  <c r="N33" i="25"/>
  <c r="E34" i="25"/>
  <c r="F34" i="25"/>
  <c r="M34" i="25"/>
  <c r="N34" i="25"/>
  <c r="E35" i="25"/>
  <c r="F35" i="25"/>
  <c r="M35" i="25"/>
  <c r="N35" i="25"/>
  <c r="E36" i="25"/>
  <c r="F36" i="25"/>
  <c r="M36" i="25"/>
  <c r="N36" i="25"/>
  <c r="E37" i="25"/>
  <c r="F37" i="25"/>
  <c r="M37" i="25"/>
  <c r="N37" i="25"/>
  <c r="E38" i="25"/>
  <c r="F38" i="25"/>
  <c r="M38" i="25"/>
  <c r="N38" i="25"/>
  <c r="E39" i="25"/>
  <c r="F39" i="25"/>
  <c r="M39" i="25"/>
  <c r="N39" i="25"/>
  <c r="E40" i="25"/>
  <c r="F40" i="25"/>
  <c r="M40" i="25"/>
  <c r="N40" i="25"/>
  <c r="E41" i="25"/>
  <c r="F41" i="25"/>
  <c r="M41" i="25"/>
  <c r="N41" i="25"/>
  <c r="E42" i="25"/>
  <c r="F42" i="25"/>
  <c r="M42" i="25"/>
  <c r="N42" i="25"/>
  <c r="E43" i="25"/>
  <c r="F43" i="25"/>
  <c r="M43" i="25"/>
  <c r="N43" i="25"/>
  <c r="E44" i="25"/>
  <c r="F44" i="25"/>
  <c r="M44" i="25"/>
  <c r="N44" i="25"/>
  <c r="E45" i="25"/>
  <c r="F45" i="25"/>
  <c r="M45" i="25"/>
  <c r="N45" i="25"/>
  <c r="E46" i="25"/>
  <c r="F46" i="25"/>
  <c r="M46" i="25"/>
  <c r="N46" i="25"/>
  <c r="E47" i="25"/>
  <c r="F47" i="25"/>
  <c r="M47" i="25"/>
  <c r="N47" i="25"/>
  <c r="E48" i="25"/>
  <c r="F48" i="25"/>
  <c r="M48" i="25"/>
  <c r="N48" i="25"/>
  <c r="E49" i="25"/>
  <c r="F49" i="25"/>
  <c r="M49" i="25"/>
  <c r="N49" i="25"/>
  <c r="E50" i="25"/>
  <c r="F50" i="25"/>
  <c r="M50" i="25"/>
  <c r="N50" i="25"/>
  <c r="E51" i="25"/>
  <c r="F51" i="25"/>
  <c r="M51" i="25"/>
  <c r="N51" i="25"/>
  <c r="E52" i="25"/>
  <c r="F52" i="25"/>
  <c r="M52" i="25"/>
  <c r="N52" i="25"/>
  <c r="E53" i="25"/>
  <c r="F53" i="25"/>
  <c r="M53" i="25"/>
  <c r="N53" i="25"/>
  <c r="E54" i="25"/>
  <c r="F54" i="25"/>
  <c r="M54" i="25"/>
  <c r="N54" i="25"/>
  <c r="E56" i="25"/>
  <c r="F56" i="25"/>
  <c r="M56" i="25"/>
  <c r="N56" i="25"/>
  <c r="E57" i="25"/>
  <c r="F57" i="25"/>
  <c r="M57" i="25"/>
  <c r="N57" i="25"/>
  <c r="E58" i="25"/>
  <c r="F58" i="25"/>
  <c r="M58" i="25"/>
  <c r="N58" i="25"/>
  <c r="E59" i="25"/>
  <c r="F59" i="25"/>
  <c r="M59" i="25"/>
  <c r="N59" i="25"/>
  <c r="E60" i="25"/>
  <c r="F60" i="25"/>
  <c r="M60" i="25"/>
  <c r="N60" i="25"/>
  <c r="E61" i="25"/>
  <c r="F61" i="25"/>
  <c r="M61" i="25"/>
  <c r="N61" i="25"/>
  <c r="E62" i="25"/>
  <c r="F62" i="25"/>
  <c r="M62" i="25"/>
  <c r="N62" i="25"/>
  <c r="E63" i="25"/>
  <c r="F63" i="25"/>
  <c r="M63" i="25"/>
  <c r="N63" i="25"/>
  <c r="E64" i="25"/>
  <c r="F64" i="25"/>
  <c r="M64" i="25"/>
  <c r="N64" i="25"/>
  <c r="E65" i="25"/>
  <c r="F65" i="25"/>
  <c r="M65" i="25"/>
  <c r="N65" i="25"/>
  <c r="E66" i="25"/>
  <c r="F66" i="25"/>
  <c r="M66" i="25"/>
  <c r="N66" i="25"/>
  <c r="E67" i="25"/>
  <c r="F67" i="25"/>
  <c r="M67" i="25"/>
  <c r="N67" i="25"/>
  <c r="B69" i="25"/>
  <c r="C69" i="25"/>
  <c r="D69" i="25"/>
  <c r="G69" i="25"/>
  <c r="J69" i="25"/>
  <c r="K69" i="25"/>
  <c r="L69" i="25"/>
  <c r="O69" i="25"/>
  <c r="N69" i="25" l="1"/>
  <c r="G70" i="25"/>
  <c r="B70" i="25"/>
  <c r="M69" i="25"/>
  <c r="C70" i="25"/>
  <c r="P69" i="25"/>
  <c r="H69" i="25"/>
  <c r="E69" i="25"/>
  <c r="E70" i="26"/>
  <c r="F70" i="26"/>
  <c r="D70" i="25"/>
  <c r="F69" i="25"/>
  <c r="E11" i="24"/>
  <c r="F11" i="24"/>
  <c r="M11" i="24"/>
  <c r="N11" i="24"/>
  <c r="E12" i="24"/>
  <c r="F12" i="24"/>
  <c r="M12" i="24"/>
  <c r="N12" i="24"/>
  <c r="E13" i="24"/>
  <c r="F13" i="24"/>
  <c r="M13" i="24"/>
  <c r="N13" i="24"/>
  <c r="E14" i="24"/>
  <c r="F14" i="24"/>
  <c r="M14" i="24"/>
  <c r="N14" i="24"/>
  <c r="E15" i="24"/>
  <c r="F15" i="24"/>
  <c r="M15" i="24"/>
  <c r="N15" i="24"/>
  <c r="E16" i="24"/>
  <c r="F16" i="24"/>
  <c r="M16" i="24"/>
  <c r="N16" i="24"/>
  <c r="E17" i="24"/>
  <c r="F17" i="24"/>
  <c r="M17" i="24"/>
  <c r="N17" i="24"/>
  <c r="E18" i="24"/>
  <c r="F18" i="24"/>
  <c r="M18" i="24"/>
  <c r="N18" i="24"/>
  <c r="E19" i="24"/>
  <c r="F19" i="24"/>
  <c r="M19" i="24"/>
  <c r="N19" i="24"/>
  <c r="E20" i="24"/>
  <c r="F20" i="24"/>
  <c r="M20" i="24"/>
  <c r="N20" i="24"/>
  <c r="E21" i="24"/>
  <c r="F21" i="24"/>
  <c r="M21" i="24"/>
  <c r="N21" i="24"/>
  <c r="E22" i="24"/>
  <c r="F22" i="24"/>
  <c r="M22" i="24"/>
  <c r="N22" i="24"/>
  <c r="E23" i="24"/>
  <c r="F23" i="24"/>
  <c r="M23" i="24"/>
  <c r="N23" i="24"/>
  <c r="E24" i="24"/>
  <c r="F24" i="24"/>
  <c r="M24" i="24"/>
  <c r="N24" i="24"/>
  <c r="E25" i="24"/>
  <c r="F25" i="24"/>
  <c r="M25" i="24"/>
  <c r="N25" i="24"/>
  <c r="E26" i="24"/>
  <c r="F26" i="24"/>
  <c r="M26" i="24"/>
  <c r="N26" i="24"/>
  <c r="E27" i="24"/>
  <c r="F27" i="24"/>
  <c r="M27" i="24"/>
  <c r="N27" i="24"/>
  <c r="E28" i="24"/>
  <c r="F28" i="24"/>
  <c r="M28" i="24"/>
  <c r="N28" i="24"/>
  <c r="E29" i="24"/>
  <c r="F29" i="24"/>
  <c r="M29" i="24"/>
  <c r="N29" i="24"/>
  <c r="E30" i="24"/>
  <c r="F30" i="24"/>
  <c r="M30" i="24"/>
  <c r="N30" i="24"/>
  <c r="E31" i="24"/>
  <c r="F31" i="24"/>
  <c r="M31" i="24"/>
  <c r="N31" i="24"/>
  <c r="E32" i="24"/>
  <c r="F32" i="24"/>
  <c r="M32" i="24"/>
  <c r="N32" i="24"/>
  <c r="E33" i="24"/>
  <c r="F33" i="24"/>
  <c r="M33" i="24"/>
  <c r="N33" i="24"/>
  <c r="E34" i="24"/>
  <c r="F34" i="24"/>
  <c r="M34" i="24"/>
  <c r="N34" i="24"/>
  <c r="E35" i="24"/>
  <c r="F35" i="24"/>
  <c r="M35" i="24"/>
  <c r="N35" i="24"/>
  <c r="E36" i="24"/>
  <c r="F36" i="24"/>
  <c r="M36" i="24"/>
  <c r="N36" i="24"/>
  <c r="E37" i="24"/>
  <c r="F37" i="24"/>
  <c r="M37" i="24"/>
  <c r="N37" i="24"/>
  <c r="E38" i="24"/>
  <c r="F38" i="24"/>
  <c r="M38" i="24"/>
  <c r="N38" i="24"/>
  <c r="E39" i="24"/>
  <c r="F39" i="24"/>
  <c r="M39" i="24"/>
  <c r="N39" i="24"/>
  <c r="E40" i="24"/>
  <c r="F40" i="24"/>
  <c r="M40" i="24"/>
  <c r="N40" i="24"/>
  <c r="E41" i="24"/>
  <c r="F41" i="24"/>
  <c r="M41" i="24"/>
  <c r="N41" i="24"/>
  <c r="E42" i="24"/>
  <c r="F42" i="24"/>
  <c r="M42" i="24"/>
  <c r="N42" i="24"/>
  <c r="E43" i="24"/>
  <c r="F43" i="24"/>
  <c r="M43" i="24"/>
  <c r="N43" i="24"/>
  <c r="E44" i="24"/>
  <c r="F44" i="24"/>
  <c r="M44" i="24"/>
  <c r="N44" i="24"/>
  <c r="E45" i="24"/>
  <c r="F45" i="24"/>
  <c r="M45" i="24"/>
  <c r="N45" i="24"/>
  <c r="E46" i="24"/>
  <c r="F46" i="24"/>
  <c r="M46" i="24"/>
  <c r="N46" i="24"/>
  <c r="E47" i="24"/>
  <c r="F47" i="24"/>
  <c r="M47" i="24"/>
  <c r="N47" i="24"/>
  <c r="E48" i="24"/>
  <c r="F48" i="24"/>
  <c r="M48" i="24"/>
  <c r="N48" i="24"/>
  <c r="E49" i="24"/>
  <c r="F49" i="24"/>
  <c r="M49" i="24"/>
  <c r="N49" i="24"/>
  <c r="E50" i="24"/>
  <c r="F50" i="24"/>
  <c r="M50" i="24"/>
  <c r="N50" i="24"/>
  <c r="E51" i="24"/>
  <c r="F51" i="24"/>
  <c r="M51" i="24"/>
  <c r="N51" i="24"/>
  <c r="E52" i="24"/>
  <c r="F52" i="24"/>
  <c r="M52" i="24"/>
  <c r="N52" i="24"/>
  <c r="E53" i="24"/>
  <c r="F53" i="24"/>
  <c r="M53" i="24"/>
  <c r="N53" i="24"/>
  <c r="E54" i="24"/>
  <c r="F54" i="24"/>
  <c r="M54" i="24"/>
  <c r="N54" i="24"/>
  <c r="E55" i="24"/>
  <c r="F55" i="24"/>
  <c r="M55" i="24"/>
  <c r="N55" i="24"/>
  <c r="E56" i="24"/>
  <c r="F56" i="24"/>
  <c r="M56" i="24"/>
  <c r="N56" i="24"/>
  <c r="E57" i="24"/>
  <c r="F57" i="24"/>
  <c r="M57" i="24"/>
  <c r="N57" i="24"/>
  <c r="E58" i="24"/>
  <c r="F58" i="24"/>
  <c r="M58" i="24"/>
  <c r="N58" i="24"/>
  <c r="E59" i="24"/>
  <c r="F59" i="24"/>
  <c r="M59" i="24"/>
  <c r="N59" i="24"/>
  <c r="E60" i="24"/>
  <c r="F60" i="24"/>
  <c r="M60" i="24"/>
  <c r="N60" i="24"/>
  <c r="E61" i="24"/>
  <c r="F61" i="24"/>
  <c r="M61" i="24"/>
  <c r="N61" i="24"/>
  <c r="E62" i="24"/>
  <c r="F62" i="24"/>
  <c r="M62" i="24"/>
  <c r="N62" i="24"/>
  <c r="E63" i="24"/>
  <c r="F63" i="24"/>
  <c r="M63" i="24"/>
  <c r="N63" i="24"/>
  <c r="E64" i="24"/>
  <c r="F64" i="24"/>
  <c r="M64" i="24"/>
  <c r="N64" i="24"/>
  <c r="E65" i="24"/>
  <c r="F65" i="24"/>
  <c r="M65" i="24"/>
  <c r="N65" i="24"/>
  <c r="E66" i="24"/>
  <c r="F66" i="24"/>
  <c r="M66" i="24"/>
  <c r="N66" i="24"/>
  <c r="E67" i="24"/>
  <c r="F67" i="24"/>
  <c r="M67" i="24"/>
  <c r="N67" i="24"/>
  <c r="B69" i="24"/>
  <c r="C69" i="24"/>
  <c r="D69" i="24"/>
  <c r="G69" i="24"/>
  <c r="J69" i="24"/>
  <c r="K69" i="24"/>
  <c r="L69" i="24"/>
  <c r="O69" i="24"/>
  <c r="M69" i="24" l="1"/>
  <c r="G70" i="24"/>
  <c r="H70" i="25"/>
  <c r="H69" i="24"/>
  <c r="P69" i="24"/>
  <c r="B70" i="24"/>
  <c r="F69" i="24"/>
  <c r="D70" i="24"/>
  <c r="N69" i="24"/>
  <c r="E70" i="25"/>
  <c r="F70" i="25"/>
  <c r="E69" i="24"/>
  <c r="C70" i="24"/>
  <c r="E10" i="23"/>
  <c r="F10" i="23"/>
  <c r="M10" i="23"/>
  <c r="N10" i="23"/>
  <c r="E11" i="23"/>
  <c r="F11" i="23"/>
  <c r="M11" i="23"/>
  <c r="N11" i="23"/>
  <c r="E12" i="23"/>
  <c r="F12" i="23"/>
  <c r="M12" i="23"/>
  <c r="N12" i="23"/>
  <c r="E13" i="23"/>
  <c r="F13" i="23"/>
  <c r="M13" i="23"/>
  <c r="N13" i="23"/>
  <c r="E14" i="23"/>
  <c r="F14" i="23"/>
  <c r="M14" i="23"/>
  <c r="N14" i="23"/>
  <c r="E15" i="23"/>
  <c r="F15" i="23"/>
  <c r="M15" i="23"/>
  <c r="N15" i="23"/>
  <c r="E16" i="23"/>
  <c r="F16" i="23"/>
  <c r="M16" i="23"/>
  <c r="N16" i="23"/>
  <c r="E17" i="23"/>
  <c r="F17" i="23"/>
  <c r="M17" i="23"/>
  <c r="N17" i="23"/>
  <c r="E18" i="23"/>
  <c r="F18" i="23"/>
  <c r="M18" i="23"/>
  <c r="N18" i="23"/>
  <c r="E19" i="23"/>
  <c r="F19" i="23"/>
  <c r="M19" i="23"/>
  <c r="N19" i="23"/>
  <c r="E20" i="23"/>
  <c r="F20" i="23"/>
  <c r="M20" i="23"/>
  <c r="N20" i="23"/>
  <c r="E21" i="23"/>
  <c r="F21" i="23"/>
  <c r="M21" i="23"/>
  <c r="N21" i="23"/>
  <c r="E22" i="23"/>
  <c r="F22" i="23"/>
  <c r="M22" i="23"/>
  <c r="N22" i="23"/>
  <c r="E23" i="23"/>
  <c r="F23" i="23"/>
  <c r="M23" i="23"/>
  <c r="N23" i="23"/>
  <c r="E24" i="23"/>
  <c r="F24" i="23"/>
  <c r="M24" i="23"/>
  <c r="N24" i="23"/>
  <c r="E25" i="23"/>
  <c r="F25" i="23"/>
  <c r="M25" i="23"/>
  <c r="N25" i="23"/>
  <c r="E26" i="23"/>
  <c r="F26" i="23"/>
  <c r="M26" i="23"/>
  <c r="N26" i="23"/>
  <c r="E27" i="23"/>
  <c r="F27" i="23"/>
  <c r="M27" i="23"/>
  <c r="N27" i="23"/>
  <c r="E28" i="23"/>
  <c r="F28" i="23"/>
  <c r="M28" i="23"/>
  <c r="N28" i="23"/>
  <c r="E29" i="23"/>
  <c r="F29" i="23"/>
  <c r="M29" i="23"/>
  <c r="N29" i="23"/>
  <c r="E30" i="23"/>
  <c r="F30" i="23"/>
  <c r="M30" i="23"/>
  <c r="N30" i="23"/>
  <c r="E31" i="23"/>
  <c r="F31" i="23"/>
  <c r="M31" i="23"/>
  <c r="N31" i="23"/>
  <c r="E32" i="23"/>
  <c r="F32" i="23"/>
  <c r="M32" i="23"/>
  <c r="N32" i="23"/>
  <c r="E33" i="23"/>
  <c r="F33" i="23"/>
  <c r="M33" i="23"/>
  <c r="N33" i="23"/>
  <c r="E34" i="23"/>
  <c r="F34" i="23"/>
  <c r="M34" i="23"/>
  <c r="N34" i="23"/>
  <c r="E35" i="23"/>
  <c r="F35" i="23"/>
  <c r="M35" i="23"/>
  <c r="N35" i="23"/>
  <c r="E36" i="23"/>
  <c r="F36" i="23"/>
  <c r="M36" i="23"/>
  <c r="N36" i="23"/>
  <c r="E37" i="23"/>
  <c r="F37" i="23"/>
  <c r="M37" i="23"/>
  <c r="N37" i="23"/>
  <c r="E38" i="23"/>
  <c r="F38" i="23"/>
  <c r="M38" i="23"/>
  <c r="N38" i="23"/>
  <c r="E39" i="23"/>
  <c r="F39" i="23"/>
  <c r="M39" i="23"/>
  <c r="N39" i="23"/>
  <c r="E40" i="23"/>
  <c r="F40" i="23"/>
  <c r="M40" i="23"/>
  <c r="N40" i="23"/>
  <c r="E41" i="23"/>
  <c r="F41" i="23"/>
  <c r="M41" i="23"/>
  <c r="N41" i="23"/>
  <c r="E42" i="23"/>
  <c r="F42" i="23"/>
  <c r="M42" i="23"/>
  <c r="N42" i="23"/>
  <c r="E43" i="23"/>
  <c r="F43" i="23"/>
  <c r="M43" i="23"/>
  <c r="N43" i="23"/>
  <c r="E44" i="23"/>
  <c r="F44" i="23"/>
  <c r="M44" i="23"/>
  <c r="N44" i="23"/>
  <c r="E45" i="23"/>
  <c r="F45" i="23"/>
  <c r="M45" i="23"/>
  <c r="N45" i="23"/>
  <c r="E46" i="23"/>
  <c r="F46" i="23"/>
  <c r="M46" i="23"/>
  <c r="N46" i="23"/>
  <c r="E47" i="23"/>
  <c r="F47" i="23"/>
  <c r="M47" i="23"/>
  <c r="N47" i="23"/>
  <c r="E48" i="23"/>
  <c r="F48" i="23"/>
  <c r="M48" i="23"/>
  <c r="N48" i="23"/>
  <c r="E49" i="23"/>
  <c r="F49" i="23"/>
  <c r="M49" i="23"/>
  <c r="N49" i="23"/>
  <c r="E50" i="23"/>
  <c r="F50" i="23"/>
  <c r="M50" i="23"/>
  <c r="N50" i="23"/>
  <c r="E51" i="23"/>
  <c r="F51" i="23"/>
  <c r="M51" i="23"/>
  <c r="N51" i="23"/>
  <c r="E52" i="23"/>
  <c r="F52" i="23"/>
  <c r="M52" i="23"/>
  <c r="N52" i="23"/>
  <c r="E53" i="23"/>
  <c r="F53" i="23"/>
  <c r="M53" i="23"/>
  <c r="N53" i="23"/>
  <c r="E54" i="23"/>
  <c r="F54" i="23"/>
  <c r="M54" i="23"/>
  <c r="N54" i="23"/>
  <c r="E55" i="23"/>
  <c r="F55" i="23"/>
  <c r="M55" i="23"/>
  <c r="N55" i="23"/>
  <c r="E56" i="23"/>
  <c r="F56" i="23"/>
  <c r="M56" i="23"/>
  <c r="N56" i="23"/>
  <c r="E57" i="23"/>
  <c r="F57" i="23"/>
  <c r="M57" i="23"/>
  <c r="N57" i="23"/>
  <c r="E58" i="23"/>
  <c r="F58" i="23"/>
  <c r="M58" i="23"/>
  <c r="N58" i="23"/>
  <c r="E59" i="23"/>
  <c r="F59" i="23"/>
  <c r="M59" i="23"/>
  <c r="N59" i="23"/>
  <c r="E60" i="23"/>
  <c r="F60" i="23"/>
  <c r="M60" i="23"/>
  <c r="N60" i="23"/>
  <c r="E61" i="23"/>
  <c r="F61" i="23"/>
  <c r="M61" i="23"/>
  <c r="N61" i="23"/>
  <c r="E62" i="23"/>
  <c r="F62" i="23"/>
  <c r="M62" i="23"/>
  <c r="N62" i="23"/>
  <c r="E63" i="23"/>
  <c r="F63" i="23"/>
  <c r="M63" i="23"/>
  <c r="N63" i="23"/>
  <c r="E64" i="23"/>
  <c r="F64" i="23"/>
  <c r="M64" i="23"/>
  <c r="N64" i="23"/>
  <c r="E65" i="23"/>
  <c r="F65" i="23"/>
  <c r="M65" i="23"/>
  <c r="N65" i="23"/>
  <c r="E66" i="23"/>
  <c r="F66" i="23"/>
  <c r="M66" i="23"/>
  <c r="N66" i="23"/>
  <c r="E67" i="23"/>
  <c r="F67" i="23"/>
  <c r="M67" i="23"/>
  <c r="N67" i="23"/>
  <c r="E68" i="23"/>
  <c r="F68" i="23"/>
  <c r="M68" i="23"/>
  <c r="N68" i="23"/>
  <c r="B69" i="23"/>
  <c r="C69" i="23"/>
  <c r="D69" i="23"/>
  <c r="F69" i="23" s="1"/>
  <c r="G69" i="23"/>
  <c r="J69" i="23"/>
  <c r="K69" i="23"/>
  <c r="L69" i="23"/>
  <c r="O69" i="23"/>
  <c r="B70" i="23" l="1"/>
  <c r="N69" i="23"/>
  <c r="D70" i="23"/>
  <c r="M69" i="23"/>
  <c r="G70" i="23"/>
  <c r="E70" i="24"/>
  <c r="H70" i="24"/>
  <c r="H69" i="23"/>
  <c r="P69" i="23"/>
  <c r="F70" i="24"/>
  <c r="E70" i="23"/>
  <c r="E69" i="23"/>
  <c r="C70" i="23"/>
  <c r="E10" i="22"/>
  <c r="F10" i="22"/>
  <c r="M10" i="22"/>
  <c r="N10" i="22"/>
  <c r="E11" i="22"/>
  <c r="F11" i="22"/>
  <c r="M11" i="22"/>
  <c r="N11" i="22"/>
  <c r="E12" i="22"/>
  <c r="F12" i="22"/>
  <c r="M12" i="22"/>
  <c r="N12" i="22"/>
  <c r="E13" i="22"/>
  <c r="F13" i="22"/>
  <c r="M13" i="22"/>
  <c r="N13" i="22"/>
  <c r="E14" i="22"/>
  <c r="F14" i="22"/>
  <c r="M14" i="22"/>
  <c r="N14" i="22"/>
  <c r="E15" i="22"/>
  <c r="F15" i="22"/>
  <c r="M15" i="22"/>
  <c r="N15" i="22"/>
  <c r="E16" i="22"/>
  <c r="F16" i="22"/>
  <c r="M16" i="22"/>
  <c r="N16" i="22"/>
  <c r="E17" i="22"/>
  <c r="F17" i="22"/>
  <c r="M17" i="22"/>
  <c r="N17" i="22"/>
  <c r="E18" i="22"/>
  <c r="F18" i="22"/>
  <c r="M18" i="22"/>
  <c r="N18" i="22"/>
  <c r="E19" i="22"/>
  <c r="F19" i="22"/>
  <c r="M19" i="22"/>
  <c r="N19" i="22"/>
  <c r="E20" i="22"/>
  <c r="F20" i="22"/>
  <c r="M20" i="22"/>
  <c r="N20" i="22"/>
  <c r="E21" i="22"/>
  <c r="F21" i="22"/>
  <c r="M21" i="22"/>
  <c r="N21" i="22"/>
  <c r="E22" i="22"/>
  <c r="F22" i="22"/>
  <c r="M22" i="22"/>
  <c r="N22" i="22"/>
  <c r="E23" i="22"/>
  <c r="F23" i="22"/>
  <c r="M23" i="22"/>
  <c r="N23" i="22"/>
  <c r="E24" i="22"/>
  <c r="F24" i="22"/>
  <c r="M24" i="22"/>
  <c r="N24" i="22"/>
  <c r="E25" i="22"/>
  <c r="F25" i="22"/>
  <c r="M25" i="22"/>
  <c r="N25" i="22"/>
  <c r="E26" i="22"/>
  <c r="F26" i="22"/>
  <c r="M26" i="22"/>
  <c r="N26" i="22"/>
  <c r="E27" i="22"/>
  <c r="F27" i="22"/>
  <c r="M27" i="22"/>
  <c r="N27" i="22"/>
  <c r="E28" i="22"/>
  <c r="F28" i="22"/>
  <c r="M28" i="22"/>
  <c r="N28" i="22"/>
  <c r="E29" i="22"/>
  <c r="F29" i="22"/>
  <c r="M29" i="22"/>
  <c r="N29" i="22"/>
  <c r="E30" i="22"/>
  <c r="F30" i="22"/>
  <c r="M30" i="22"/>
  <c r="N30" i="22"/>
  <c r="E31" i="22"/>
  <c r="F31" i="22"/>
  <c r="M31" i="22"/>
  <c r="N31" i="22"/>
  <c r="E32" i="22"/>
  <c r="F32" i="22"/>
  <c r="M32" i="22"/>
  <c r="N32" i="22"/>
  <c r="E33" i="22"/>
  <c r="F33" i="22"/>
  <c r="M33" i="22"/>
  <c r="N33" i="22"/>
  <c r="E34" i="22"/>
  <c r="F34" i="22"/>
  <c r="M34" i="22"/>
  <c r="N34" i="22"/>
  <c r="E35" i="22"/>
  <c r="F35" i="22"/>
  <c r="M35" i="22"/>
  <c r="N35" i="22"/>
  <c r="E36" i="22"/>
  <c r="F36" i="22"/>
  <c r="M36" i="22"/>
  <c r="N36" i="22"/>
  <c r="E37" i="22"/>
  <c r="F37" i="22"/>
  <c r="M37" i="22"/>
  <c r="N37" i="22"/>
  <c r="E38" i="22"/>
  <c r="F38" i="22"/>
  <c r="M38" i="22"/>
  <c r="N38" i="22"/>
  <c r="E39" i="22"/>
  <c r="F39" i="22"/>
  <c r="M39" i="22"/>
  <c r="N39" i="22"/>
  <c r="E40" i="22"/>
  <c r="F40" i="22"/>
  <c r="M40" i="22"/>
  <c r="N40" i="22"/>
  <c r="E41" i="22"/>
  <c r="F41" i="22"/>
  <c r="M41" i="22"/>
  <c r="N41" i="22"/>
  <c r="E42" i="22"/>
  <c r="F42" i="22"/>
  <c r="M42" i="22"/>
  <c r="N42" i="22"/>
  <c r="E43" i="22"/>
  <c r="F43" i="22"/>
  <c r="M43" i="22"/>
  <c r="N43" i="22"/>
  <c r="E44" i="22"/>
  <c r="F44" i="22"/>
  <c r="M44" i="22"/>
  <c r="N44" i="22"/>
  <c r="E45" i="22"/>
  <c r="F45" i="22"/>
  <c r="M45" i="22"/>
  <c r="N45" i="22"/>
  <c r="E46" i="22"/>
  <c r="F46" i="22"/>
  <c r="M46" i="22"/>
  <c r="N46" i="22"/>
  <c r="E47" i="22"/>
  <c r="F47" i="22"/>
  <c r="M47" i="22"/>
  <c r="N47" i="22"/>
  <c r="E48" i="22"/>
  <c r="F48" i="22"/>
  <c r="M48" i="22"/>
  <c r="N48" i="22"/>
  <c r="E49" i="22"/>
  <c r="F49" i="22"/>
  <c r="M49" i="22"/>
  <c r="N49" i="22"/>
  <c r="E50" i="22"/>
  <c r="F50" i="22"/>
  <c r="M50" i="22"/>
  <c r="N50" i="22"/>
  <c r="E51" i="22"/>
  <c r="F51" i="22"/>
  <c r="M51" i="22"/>
  <c r="N51" i="22"/>
  <c r="E52" i="22"/>
  <c r="F52" i="22"/>
  <c r="M52" i="22"/>
  <c r="N52" i="22"/>
  <c r="E53" i="22"/>
  <c r="F53" i="22"/>
  <c r="M53" i="22"/>
  <c r="N53" i="22"/>
  <c r="E54" i="22"/>
  <c r="F54" i="22"/>
  <c r="M54" i="22"/>
  <c r="N54" i="22"/>
  <c r="E55" i="22"/>
  <c r="F55" i="22"/>
  <c r="M55" i="22"/>
  <c r="N55" i="22"/>
  <c r="E56" i="22"/>
  <c r="F56" i="22"/>
  <c r="M56" i="22"/>
  <c r="N56" i="22"/>
  <c r="E57" i="22"/>
  <c r="F57" i="22"/>
  <c r="M57" i="22"/>
  <c r="N57" i="22"/>
  <c r="E58" i="22"/>
  <c r="F58" i="22"/>
  <c r="M58" i="22"/>
  <c r="N58" i="22"/>
  <c r="E59" i="22"/>
  <c r="F59" i="22"/>
  <c r="M59" i="22"/>
  <c r="N59" i="22"/>
  <c r="E60" i="22"/>
  <c r="F60" i="22"/>
  <c r="M60" i="22"/>
  <c r="N60" i="22"/>
  <c r="E61" i="22"/>
  <c r="F61" i="22"/>
  <c r="M61" i="22"/>
  <c r="N61" i="22"/>
  <c r="E62" i="22"/>
  <c r="F62" i="22"/>
  <c r="M62" i="22"/>
  <c r="N62" i="22"/>
  <c r="E63" i="22"/>
  <c r="F63" i="22"/>
  <c r="M63" i="22"/>
  <c r="N63" i="22"/>
  <c r="E64" i="22"/>
  <c r="F64" i="22"/>
  <c r="M64" i="22"/>
  <c r="N64" i="22"/>
  <c r="E65" i="22"/>
  <c r="F65" i="22"/>
  <c r="M65" i="22"/>
  <c r="N65" i="22"/>
  <c r="E66" i="22"/>
  <c r="F66" i="22"/>
  <c r="M66" i="22"/>
  <c r="N66" i="22"/>
  <c r="E67" i="22"/>
  <c r="F67" i="22"/>
  <c r="M67" i="22"/>
  <c r="N67" i="22"/>
  <c r="B69" i="22"/>
  <c r="C69" i="22"/>
  <c r="D69" i="22"/>
  <c r="G69" i="22"/>
  <c r="J69" i="22"/>
  <c r="K69" i="22"/>
  <c r="L69" i="22"/>
  <c r="O69" i="22"/>
  <c r="F70" i="23" l="1"/>
  <c r="B70" i="22"/>
  <c r="M69" i="22"/>
  <c r="E69" i="22"/>
  <c r="G70" i="22"/>
  <c r="P69" i="22"/>
  <c r="H70" i="23"/>
  <c r="H69" i="22"/>
  <c r="F69" i="22"/>
  <c r="C70" i="22"/>
  <c r="N69" i="22"/>
  <c r="D70" i="22"/>
  <c r="E10" i="21"/>
  <c r="F10" i="21"/>
  <c r="M10" i="21"/>
  <c r="N10" i="21"/>
  <c r="E11" i="21"/>
  <c r="F11" i="21"/>
  <c r="M11" i="21"/>
  <c r="N11" i="21"/>
  <c r="E12" i="21"/>
  <c r="F12" i="21"/>
  <c r="M12" i="21"/>
  <c r="N12" i="21"/>
  <c r="E13" i="21"/>
  <c r="F13" i="21"/>
  <c r="M13" i="21"/>
  <c r="N13" i="21"/>
  <c r="E14" i="21"/>
  <c r="F14" i="21"/>
  <c r="M14" i="21"/>
  <c r="N14" i="21"/>
  <c r="E15" i="21"/>
  <c r="F15" i="21"/>
  <c r="M15" i="21"/>
  <c r="N15" i="21"/>
  <c r="E16" i="21"/>
  <c r="F16" i="21"/>
  <c r="M16" i="21"/>
  <c r="N16" i="21"/>
  <c r="E17" i="21"/>
  <c r="F17" i="21"/>
  <c r="M17" i="21"/>
  <c r="N17" i="21"/>
  <c r="E18" i="21"/>
  <c r="F18" i="21"/>
  <c r="M18" i="21"/>
  <c r="N18" i="21"/>
  <c r="E19" i="21"/>
  <c r="F19" i="21"/>
  <c r="M19" i="21"/>
  <c r="N19" i="21"/>
  <c r="E20" i="21"/>
  <c r="F20" i="21"/>
  <c r="M20" i="21"/>
  <c r="N20" i="21"/>
  <c r="E21" i="21"/>
  <c r="F21" i="21"/>
  <c r="M21" i="21"/>
  <c r="N21" i="21"/>
  <c r="E22" i="21"/>
  <c r="F22" i="21"/>
  <c r="M22" i="21"/>
  <c r="N22" i="21"/>
  <c r="E23" i="21"/>
  <c r="F23" i="21"/>
  <c r="M23" i="21"/>
  <c r="N23" i="21"/>
  <c r="E24" i="21"/>
  <c r="F24" i="21"/>
  <c r="M24" i="21"/>
  <c r="N24" i="21"/>
  <c r="E25" i="21"/>
  <c r="F25" i="21"/>
  <c r="M25" i="21"/>
  <c r="N25" i="21"/>
  <c r="E26" i="21"/>
  <c r="F26" i="21"/>
  <c r="M26" i="21"/>
  <c r="N26" i="21"/>
  <c r="E27" i="21"/>
  <c r="F27" i="21"/>
  <c r="M27" i="21"/>
  <c r="N27" i="21"/>
  <c r="E28" i="21"/>
  <c r="F28" i="21"/>
  <c r="M28" i="21"/>
  <c r="N28" i="21"/>
  <c r="E29" i="21"/>
  <c r="F29" i="21"/>
  <c r="M29" i="21"/>
  <c r="N29" i="21"/>
  <c r="E30" i="21"/>
  <c r="F30" i="21"/>
  <c r="M30" i="21"/>
  <c r="N30" i="21"/>
  <c r="E31" i="21"/>
  <c r="F31" i="21"/>
  <c r="M31" i="21"/>
  <c r="N31" i="21"/>
  <c r="E32" i="21"/>
  <c r="F32" i="21"/>
  <c r="M32" i="21"/>
  <c r="N32" i="21"/>
  <c r="E33" i="21"/>
  <c r="F33" i="21"/>
  <c r="M33" i="21"/>
  <c r="N33" i="21"/>
  <c r="E34" i="21"/>
  <c r="F34" i="21"/>
  <c r="M34" i="21"/>
  <c r="N34" i="21"/>
  <c r="E35" i="21"/>
  <c r="F35" i="21"/>
  <c r="M35" i="21"/>
  <c r="N35" i="21"/>
  <c r="E36" i="21"/>
  <c r="F36" i="21"/>
  <c r="M36" i="21"/>
  <c r="N36" i="21"/>
  <c r="E37" i="21"/>
  <c r="F37" i="21"/>
  <c r="M37" i="21"/>
  <c r="N37" i="21"/>
  <c r="E38" i="21"/>
  <c r="F38" i="21"/>
  <c r="M38" i="21"/>
  <c r="N38" i="21"/>
  <c r="E39" i="21"/>
  <c r="F39" i="21"/>
  <c r="M39" i="21"/>
  <c r="N39" i="21"/>
  <c r="E40" i="21"/>
  <c r="F40" i="21"/>
  <c r="M40" i="21"/>
  <c r="N40" i="21"/>
  <c r="E41" i="21"/>
  <c r="F41" i="21"/>
  <c r="M41" i="21"/>
  <c r="N41" i="21"/>
  <c r="E42" i="21"/>
  <c r="F42" i="21"/>
  <c r="M42" i="21"/>
  <c r="N42" i="21"/>
  <c r="E43" i="21"/>
  <c r="F43" i="21"/>
  <c r="M43" i="21"/>
  <c r="N43" i="21"/>
  <c r="E44" i="21"/>
  <c r="F44" i="21"/>
  <c r="M44" i="21"/>
  <c r="N44" i="21"/>
  <c r="E45" i="21"/>
  <c r="F45" i="21"/>
  <c r="M45" i="21"/>
  <c r="N45" i="21"/>
  <c r="E46" i="21"/>
  <c r="F46" i="21"/>
  <c r="M46" i="21"/>
  <c r="N46" i="21"/>
  <c r="E47" i="21"/>
  <c r="F47" i="21"/>
  <c r="M47" i="21"/>
  <c r="N47" i="21"/>
  <c r="E48" i="21"/>
  <c r="F48" i="21"/>
  <c r="M48" i="21"/>
  <c r="N48" i="21"/>
  <c r="E49" i="21"/>
  <c r="F49" i="21"/>
  <c r="M49" i="21"/>
  <c r="N49" i="21"/>
  <c r="E50" i="21"/>
  <c r="F50" i="21"/>
  <c r="M50" i="21"/>
  <c r="N50" i="21"/>
  <c r="E51" i="21"/>
  <c r="F51" i="21"/>
  <c r="M51" i="21"/>
  <c r="N51" i="21"/>
  <c r="E52" i="21"/>
  <c r="F52" i="21"/>
  <c r="M52" i="21"/>
  <c r="N52" i="21"/>
  <c r="E53" i="21"/>
  <c r="F53" i="21"/>
  <c r="M53" i="21"/>
  <c r="N53" i="21"/>
  <c r="E54" i="21"/>
  <c r="F54" i="21"/>
  <c r="M54" i="21"/>
  <c r="N54" i="21"/>
  <c r="E55" i="21"/>
  <c r="F55" i="21"/>
  <c r="M55" i="21"/>
  <c r="N55" i="21"/>
  <c r="E56" i="21"/>
  <c r="F56" i="21"/>
  <c r="M56" i="21"/>
  <c r="N56" i="21"/>
  <c r="E57" i="21"/>
  <c r="F57" i="21"/>
  <c r="M57" i="21"/>
  <c r="N57" i="21"/>
  <c r="E58" i="21"/>
  <c r="F58" i="21"/>
  <c r="M58" i="21"/>
  <c r="N58" i="21"/>
  <c r="E59" i="21"/>
  <c r="F59" i="21"/>
  <c r="M59" i="21"/>
  <c r="N59" i="21"/>
  <c r="E60" i="21"/>
  <c r="F60" i="21"/>
  <c r="M60" i="21"/>
  <c r="N60" i="21"/>
  <c r="E61" i="21"/>
  <c r="F61" i="21"/>
  <c r="M61" i="21"/>
  <c r="N61" i="21"/>
  <c r="E62" i="21"/>
  <c r="F62" i="21"/>
  <c r="M62" i="21"/>
  <c r="N62" i="21"/>
  <c r="E63" i="21"/>
  <c r="F63" i="21"/>
  <c r="M63" i="21"/>
  <c r="N63" i="21"/>
  <c r="E64" i="21"/>
  <c r="F64" i="21"/>
  <c r="M64" i="21"/>
  <c r="N64" i="21"/>
  <c r="E65" i="21"/>
  <c r="F65" i="21"/>
  <c r="M65" i="21"/>
  <c r="N65" i="21"/>
  <c r="E66" i="21"/>
  <c r="F66" i="21"/>
  <c r="M66" i="21"/>
  <c r="N66" i="21"/>
  <c r="E67" i="21"/>
  <c r="F67" i="21"/>
  <c r="M67" i="21"/>
  <c r="N67" i="21"/>
  <c r="B69" i="21"/>
  <c r="C69" i="21"/>
  <c r="D69" i="21"/>
  <c r="G69" i="21"/>
  <c r="J69" i="21"/>
  <c r="K69" i="21"/>
  <c r="L69" i="21"/>
  <c r="O69" i="21"/>
  <c r="G70" i="21" l="1"/>
  <c r="H70" i="22"/>
  <c r="N69" i="21"/>
  <c r="B70" i="21"/>
  <c r="M69" i="21"/>
  <c r="P69" i="21"/>
  <c r="H69" i="21"/>
  <c r="F69" i="21"/>
  <c r="D70" i="21"/>
  <c r="F70" i="22"/>
  <c r="E70" i="22"/>
  <c r="C70" i="21"/>
  <c r="E69" i="21"/>
  <c r="E10" i="20"/>
  <c r="F10" i="20"/>
  <c r="M10" i="20"/>
  <c r="N10" i="20"/>
  <c r="E11" i="20"/>
  <c r="F11" i="20"/>
  <c r="M11" i="20"/>
  <c r="N11" i="20"/>
  <c r="E12" i="20"/>
  <c r="F12" i="20"/>
  <c r="M12" i="20"/>
  <c r="N12" i="20"/>
  <c r="E13" i="20"/>
  <c r="F13" i="20"/>
  <c r="M13" i="20"/>
  <c r="N13" i="20"/>
  <c r="E14" i="20"/>
  <c r="F14" i="20"/>
  <c r="M14" i="20"/>
  <c r="N14" i="20"/>
  <c r="E15" i="20"/>
  <c r="F15" i="20"/>
  <c r="M15" i="20"/>
  <c r="N15" i="20"/>
  <c r="E16" i="20"/>
  <c r="F16" i="20"/>
  <c r="M16" i="20"/>
  <c r="N16" i="20"/>
  <c r="E17" i="20"/>
  <c r="F17" i="20"/>
  <c r="M17" i="20"/>
  <c r="N17" i="20"/>
  <c r="E18" i="20"/>
  <c r="F18" i="20"/>
  <c r="M18" i="20"/>
  <c r="N18" i="20"/>
  <c r="E19" i="20"/>
  <c r="F19" i="20"/>
  <c r="M19" i="20"/>
  <c r="N19" i="20"/>
  <c r="E20" i="20"/>
  <c r="F20" i="20"/>
  <c r="M20" i="20"/>
  <c r="N20" i="20"/>
  <c r="E21" i="20"/>
  <c r="F21" i="20"/>
  <c r="M21" i="20"/>
  <c r="N21" i="20"/>
  <c r="E22" i="20"/>
  <c r="F22" i="20"/>
  <c r="M22" i="20"/>
  <c r="N22" i="20"/>
  <c r="E23" i="20"/>
  <c r="F23" i="20"/>
  <c r="M23" i="20"/>
  <c r="N23" i="20"/>
  <c r="E24" i="20"/>
  <c r="F24" i="20"/>
  <c r="M24" i="20"/>
  <c r="N24" i="20"/>
  <c r="E25" i="20"/>
  <c r="F25" i="20"/>
  <c r="M25" i="20"/>
  <c r="N25" i="20"/>
  <c r="E26" i="20"/>
  <c r="F26" i="20"/>
  <c r="M26" i="20"/>
  <c r="N26" i="20"/>
  <c r="E27" i="20"/>
  <c r="F27" i="20"/>
  <c r="M27" i="20"/>
  <c r="N27" i="20"/>
  <c r="E28" i="20"/>
  <c r="F28" i="20"/>
  <c r="M28" i="20"/>
  <c r="N28" i="20"/>
  <c r="E29" i="20"/>
  <c r="F29" i="20"/>
  <c r="M29" i="20"/>
  <c r="N29" i="20"/>
  <c r="E30" i="20"/>
  <c r="F30" i="20"/>
  <c r="M30" i="20"/>
  <c r="N30" i="20"/>
  <c r="E31" i="20"/>
  <c r="F31" i="20"/>
  <c r="M31" i="20"/>
  <c r="N31" i="20"/>
  <c r="E32" i="20"/>
  <c r="F32" i="20"/>
  <c r="M32" i="20"/>
  <c r="N32" i="20"/>
  <c r="E33" i="20"/>
  <c r="F33" i="20"/>
  <c r="M33" i="20"/>
  <c r="N33" i="20"/>
  <c r="E34" i="20"/>
  <c r="F34" i="20"/>
  <c r="M34" i="20"/>
  <c r="N34" i="20"/>
  <c r="E35" i="20"/>
  <c r="F35" i="20"/>
  <c r="M35" i="20"/>
  <c r="N35" i="20"/>
  <c r="E36" i="20"/>
  <c r="F36" i="20"/>
  <c r="M36" i="20"/>
  <c r="N36" i="20"/>
  <c r="E37" i="20"/>
  <c r="F37" i="20"/>
  <c r="M37" i="20"/>
  <c r="N37" i="20"/>
  <c r="E38" i="20"/>
  <c r="F38" i="20"/>
  <c r="M38" i="20"/>
  <c r="N38" i="20"/>
  <c r="E39" i="20"/>
  <c r="F39" i="20"/>
  <c r="M39" i="20"/>
  <c r="N39" i="20"/>
  <c r="E40" i="20"/>
  <c r="F40" i="20"/>
  <c r="M40" i="20"/>
  <c r="N40" i="20"/>
  <c r="E41" i="20"/>
  <c r="F41" i="20"/>
  <c r="M41" i="20"/>
  <c r="N41" i="20"/>
  <c r="E42" i="20"/>
  <c r="F42" i="20"/>
  <c r="M42" i="20"/>
  <c r="N42" i="20"/>
  <c r="E43" i="20"/>
  <c r="F43" i="20"/>
  <c r="M43" i="20"/>
  <c r="N43" i="20"/>
  <c r="E44" i="20"/>
  <c r="F44" i="20"/>
  <c r="M44" i="20"/>
  <c r="N44" i="20"/>
  <c r="E45" i="20"/>
  <c r="F45" i="20"/>
  <c r="M45" i="20"/>
  <c r="N45" i="20"/>
  <c r="E46" i="20"/>
  <c r="F46" i="20"/>
  <c r="M46" i="20"/>
  <c r="N46" i="20"/>
  <c r="E47" i="20"/>
  <c r="F47" i="20"/>
  <c r="M47" i="20"/>
  <c r="N47" i="20"/>
  <c r="E48" i="20"/>
  <c r="F48" i="20"/>
  <c r="M48" i="20"/>
  <c r="N48" i="20"/>
  <c r="E49" i="20"/>
  <c r="F49" i="20"/>
  <c r="M49" i="20"/>
  <c r="N49" i="20"/>
  <c r="E50" i="20"/>
  <c r="F50" i="20"/>
  <c r="M50" i="20"/>
  <c r="N50" i="20"/>
  <c r="E51" i="20"/>
  <c r="F51" i="20"/>
  <c r="M51" i="20"/>
  <c r="N51" i="20"/>
  <c r="E52" i="20"/>
  <c r="F52" i="20"/>
  <c r="M52" i="20"/>
  <c r="N52" i="20"/>
  <c r="E53" i="20"/>
  <c r="F53" i="20"/>
  <c r="M53" i="20"/>
  <c r="N53" i="20"/>
  <c r="E54" i="20"/>
  <c r="F54" i="20"/>
  <c r="M54" i="20"/>
  <c r="N54" i="20"/>
  <c r="E55" i="20"/>
  <c r="F55" i="20"/>
  <c r="M55" i="20"/>
  <c r="N55" i="20"/>
  <c r="E56" i="20"/>
  <c r="F56" i="20"/>
  <c r="M56" i="20"/>
  <c r="N56" i="20"/>
  <c r="E57" i="20"/>
  <c r="F57" i="20"/>
  <c r="M57" i="20"/>
  <c r="N57" i="20"/>
  <c r="E58" i="20"/>
  <c r="F58" i="20"/>
  <c r="M58" i="20"/>
  <c r="N58" i="20"/>
  <c r="E59" i="20"/>
  <c r="F59" i="20"/>
  <c r="M59" i="20"/>
  <c r="N59" i="20"/>
  <c r="E60" i="20"/>
  <c r="F60" i="20"/>
  <c r="M60" i="20"/>
  <c r="N60" i="20"/>
  <c r="E61" i="20"/>
  <c r="F61" i="20"/>
  <c r="M61" i="20"/>
  <c r="N61" i="20"/>
  <c r="E62" i="20"/>
  <c r="F62" i="20"/>
  <c r="M62" i="20"/>
  <c r="N62" i="20"/>
  <c r="E63" i="20"/>
  <c r="F63" i="20"/>
  <c r="M63" i="20"/>
  <c r="N63" i="20"/>
  <c r="E64" i="20"/>
  <c r="F64" i="20"/>
  <c r="M64" i="20"/>
  <c r="N64" i="20"/>
  <c r="E65" i="20"/>
  <c r="F65" i="20"/>
  <c r="M65" i="20"/>
  <c r="N65" i="20"/>
  <c r="E66" i="20"/>
  <c r="F66" i="20"/>
  <c r="M66" i="20"/>
  <c r="N66" i="20"/>
  <c r="E67" i="20"/>
  <c r="F67" i="20"/>
  <c r="M67" i="20"/>
  <c r="N67" i="20"/>
  <c r="B69" i="20"/>
  <c r="C69" i="20"/>
  <c r="D69" i="20"/>
  <c r="G69" i="20"/>
  <c r="J69" i="20"/>
  <c r="K69" i="20"/>
  <c r="L69" i="20"/>
  <c r="O69" i="20"/>
  <c r="E70" i="21" l="1"/>
  <c r="M69" i="20"/>
  <c r="P69" i="20"/>
  <c r="H70" i="21"/>
  <c r="F70" i="21"/>
  <c r="H69" i="20"/>
  <c r="G70" i="20"/>
  <c r="C70" i="20"/>
  <c r="B70" i="20"/>
  <c r="D70" i="20"/>
  <c r="F69" i="20"/>
  <c r="N69" i="20"/>
  <c r="E69" i="20"/>
  <c r="E10" i="19"/>
  <c r="F10" i="19"/>
  <c r="M10" i="19"/>
  <c r="N10" i="19"/>
  <c r="E11" i="19"/>
  <c r="F11" i="19"/>
  <c r="M11" i="19"/>
  <c r="N11" i="19"/>
  <c r="E12" i="19"/>
  <c r="F12" i="19"/>
  <c r="M12" i="19"/>
  <c r="N12" i="19"/>
  <c r="E13" i="19"/>
  <c r="F13" i="19"/>
  <c r="M13" i="19"/>
  <c r="N13" i="19"/>
  <c r="E14" i="19"/>
  <c r="F14" i="19"/>
  <c r="M14" i="19"/>
  <c r="N14" i="19"/>
  <c r="E15" i="19"/>
  <c r="F15" i="19"/>
  <c r="M15" i="19"/>
  <c r="N15" i="19"/>
  <c r="E16" i="19"/>
  <c r="F16" i="19"/>
  <c r="M16" i="19"/>
  <c r="N16" i="19"/>
  <c r="E17" i="19"/>
  <c r="F17" i="19"/>
  <c r="M17" i="19"/>
  <c r="N17" i="19"/>
  <c r="E18" i="19"/>
  <c r="F18" i="19"/>
  <c r="M18" i="19"/>
  <c r="N18" i="19"/>
  <c r="E19" i="19"/>
  <c r="F19" i="19"/>
  <c r="M19" i="19"/>
  <c r="N19" i="19"/>
  <c r="E20" i="19"/>
  <c r="F20" i="19"/>
  <c r="M20" i="19"/>
  <c r="N20" i="19"/>
  <c r="E21" i="19"/>
  <c r="F21" i="19"/>
  <c r="M21" i="19"/>
  <c r="N21" i="19"/>
  <c r="E22" i="19"/>
  <c r="F22" i="19"/>
  <c r="M22" i="19"/>
  <c r="N22" i="19"/>
  <c r="E23" i="19"/>
  <c r="F23" i="19"/>
  <c r="M23" i="19"/>
  <c r="N23" i="19"/>
  <c r="E24" i="19"/>
  <c r="F24" i="19"/>
  <c r="M24" i="19"/>
  <c r="N24" i="19"/>
  <c r="E25" i="19"/>
  <c r="F25" i="19"/>
  <c r="M25" i="19"/>
  <c r="N25" i="19"/>
  <c r="E26" i="19"/>
  <c r="F26" i="19"/>
  <c r="M26" i="19"/>
  <c r="N26" i="19"/>
  <c r="E27" i="19"/>
  <c r="F27" i="19"/>
  <c r="M27" i="19"/>
  <c r="N27" i="19"/>
  <c r="E28" i="19"/>
  <c r="F28" i="19"/>
  <c r="M28" i="19"/>
  <c r="N28" i="19"/>
  <c r="E29" i="19"/>
  <c r="F29" i="19"/>
  <c r="M29" i="19"/>
  <c r="N29" i="19"/>
  <c r="E30" i="19"/>
  <c r="F30" i="19"/>
  <c r="M30" i="19"/>
  <c r="N30" i="19"/>
  <c r="E31" i="19"/>
  <c r="F31" i="19"/>
  <c r="M31" i="19"/>
  <c r="N31" i="19"/>
  <c r="E32" i="19"/>
  <c r="F32" i="19"/>
  <c r="M32" i="19"/>
  <c r="N32" i="19"/>
  <c r="E33" i="19"/>
  <c r="F33" i="19"/>
  <c r="M33" i="19"/>
  <c r="N33" i="19"/>
  <c r="E34" i="19"/>
  <c r="F34" i="19"/>
  <c r="M34" i="19"/>
  <c r="N34" i="19"/>
  <c r="E35" i="19"/>
  <c r="F35" i="19"/>
  <c r="M35" i="19"/>
  <c r="N35" i="19"/>
  <c r="E36" i="19"/>
  <c r="F36" i="19"/>
  <c r="M36" i="19"/>
  <c r="N36" i="19"/>
  <c r="E37" i="19"/>
  <c r="F37" i="19"/>
  <c r="M37" i="19"/>
  <c r="N37" i="19"/>
  <c r="E38" i="19"/>
  <c r="F38" i="19"/>
  <c r="M38" i="19"/>
  <c r="N38" i="19"/>
  <c r="E39" i="19"/>
  <c r="F39" i="19"/>
  <c r="M39" i="19"/>
  <c r="N39" i="19"/>
  <c r="E40" i="19"/>
  <c r="F40" i="19"/>
  <c r="M40" i="19"/>
  <c r="N40" i="19"/>
  <c r="E41" i="19"/>
  <c r="F41" i="19"/>
  <c r="M41" i="19"/>
  <c r="N41" i="19"/>
  <c r="E42" i="19"/>
  <c r="F42" i="19"/>
  <c r="M42" i="19"/>
  <c r="N42" i="19"/>
  <c r="E43" i="19"/>
  <c r="F43" i="19"/>
  <c r="M43" i="19"/>
  <c r="N43" i="19"/>
  <c r="E44" i="19"/>
  <c r="F44" i="19"/>
  <c r="M44" i="19"/>
  <c r="N44" i="19"/>
  <c r="E45" i="19"/>
  <c r="F45" i="19"/>
  <c r="M45" i="19"/>
  <c r="N45" i="19"/>
  <c r="E46" i="19"/>
  <c r="F46" i="19"/>
  <c r="M46" i="19"/>
  <c r="N46" i="19"/>
  <c r="E47" i="19"/>
  <c r="F47" i="19"/>
  <c r="M47" i="19"/>
  <c r="N47" i="19"/>
  <c r="E48" i="19"/>
  <c r="F48" i="19"/>
  <c r="M48" i="19"/>
  <c r="N48" i="19"/>
  <c r="E49" i="19"/>
  <c r="F49" i="19"/>
  <c r="M49" i="19"/>
  <c r="N49" i="19"/>
  <c r="E50" i="19"/>
  <c r="F50" i="19"/>
  <c r="M50" i="19"/>
  <c r="N50" i="19"/>
  <c r="E51" i="19"/>
  <c r="F51" i="19"/>
  <c r="M51" i="19"/>
  <c r="N51" i="19"/>
  <c r="E52" i="19"/>
  <c r="F52" i="19"/>
  <c r="M52" i="19"/>
  <c r="N52" i="19"/>
  <c r="E53" i="19"/>
  <c r="F53" i="19"/>
  <c r="M53" i="19"/>
  <c r="N53" i="19"/>
  <c r="E54" i="19"/>
  <c r="F54" i="19"/>
  <c r="M54" i="19"/>
  <c r="N54" i="19"/>
  <c r="E55" i="19"/>
  <c r="F55" i="19"/>
  <c r="M55" i="19"/>
  <c r="N55" i="19"/>
  <c r="E56" i="19"/>
  <c r="F56" i="19"/>
  <c r="M56" i="19"/>
  <c r="N56" i="19"/>
  <c r="E57" i="19"/>
  <c r="F57" i="19"/>
  <c r="M57" i="19"/>
  <c r="N57" i="19"/>
  <c r="E58" i="19"/>
  <c r="F58" i="19"/>
  <c r="M58" i="19"/>
  <c r="N58" i="19"/>
  <c r="E59" i="19"/>
  <c r="F59" i="19"/>
  <c r="M59" i="19"/>
  <c r="N59" i="19"/>
  <c r="E60" i="19"/>
  <c r="F60" i="19"/>
  <c r="M60" i="19"/>
  <c r="N60" i="19"/>
  <c r="E61" i="19"/>
  <c r="F61" i="19"/>
  <c r="M61" i="19"/>
  <c r="N61" i="19"/>
  <c r="E62" i="19"/>
  <c r="F62" i="19"/>
  <c r="M62" i="19"/>
  <c r="N62" i="19"/>
  <c r="E63" i="19"/>
  <c r="F63" i="19"/>
  <c r="M63" i="19"/>
  <c r="N63" i="19"/>
  <c r="E64" i="19"/>
  <c r="F64" i="19"/>
  <c r="M64" i="19"/>
  <c r="N64" i="19"/>
  <c r="E65" i="19"/>
  <c r="F65" i="19"/>
  <c r="M65" i="19"/>
  <c r="N65" i="19"/>
  <c r="E66" i="19"/>
  <c r="F66" i="19"/>
  <c r="M66" i="19"/>
  <c r="N66" i="19"/>
  <c r="E67" i="19"/>
  <c r="F67" i="19"/>
  <c r="M67" i="19"/>
  <c r="N67" i="19"/>
  <c r="B69" i="19"/>
  <c r="C69" i="19"/>
  <c r="D69" i="19"/>
  <c r="G69" i="19"/>
  <c r="J69" i="19"/>
  <c r="K69" i="19"/>
  <c r="L69" i="19"/>
  <c r="O69" i="19"/>
  <c r="F69" i="19" l="1"/>
  <c r="G70" i="19"/>
  <c r="B70" i="19"/>
  <c r="C70" i="19"/>
  <c r="M69" i="19"/>
  <c r="H69" i="19"/>
  <c r="P69" i="19"/>
  <c r="H70" i="20"/>
  <c r="F70" i="20"/>
  <c r="E70" i="20"/>
  <c r="N69" i="19"/>
  <c r="E69" i="19"/>
  <c r="D70" i="19"/>
  <c r="E10" i="18"/>
  <c r="F10" i="18"/>
  <c r="M10" i="18"/>
  <c r="N10" i="18"/>
  <c r="E11" i="18"/>
  <c r="F11" i="18"/>
  <c r="M11" i="18"/>
  <c r="N11" i="18"/>
  <c r="E12" i="18"/>
  <c r="F12" i="18"/>
  <c r="M12" i="18"/>
  <c r="N12" i="18"/>
  <c r="E13" i="18"/>
  <c r="F13" i="18"/>
  <c r="M13" i="18"/>
  <c r="N13" i="18"/>
  <c r="E14" i="18"/>
  <c r="F14" i="18"/>
  <c r="M14" i="18"/>
  <c r="N14" i="18"/>
  <c r="E15" i="18"/>
  <c r="F15" i="18"/>
  <c r="M15" i="18"/>
  <c r="N15" i="18"/>
  <c r="E16" i="18"/>
  <c r="F16" i="18"/>
  <c r="M16" i="18"/>
  <c r="N16" i="18"/>
  <c r="E17" i="18"/>
  <c r="F17" i="18"/>
  <c r="M17" i="18"/>
  <c r="N17" i="18"/>
  <c r="E18" i="18"/>
  <c r="F18" i="18"/>
  <c r="M18" i="18"/>
  <c r="N18" i="18"/>
  <c r="E19" i="18"/>
  <c r="F19" i="18"/>
  <c r="M19" i="18"/>
  <c r="N19" i="18"/>
  <c r="E20" i="18"/>
  <c r="F20" i="18"/>
  <c r="M20" i="18"/>
  <c r="N20" i="18"/>
  <c r="E21" i="18"/>
  <c r="F21" i="18"/>
  <c r="M21" i="18"/>
  <c r="N21" i="18"/>
  <c r="E22" i="18"/>
  <c r="F22" i="18"/>
  <c r="M22" i="18"/>
  <c r="N22" i="18"/>
  <c r="E23" i="18"/>
  <c r="F23" i="18"/>
  <c r="M23" i="18"/>
  <c r="N23" i="18"/>
  <c r="E24" i="18"/>
  <c r="F24" i="18"/>
  <c r="M24" i="18"/>
  <c r="N24" i="18"/>
  <c r="E25" i="18"/>
  <c r="F25" i="18"/>
  <c r="M25" i="18"/>
  <c r="N25" i="18"/>
  <c r="E26" i="18"/>
  <c r="F26" i="18"/>
  <c r="M26" i="18"/>
  <c r="N26" i="18"/>
  <c r="E27" i="18"/>
  <c r="F27" i="18"/>
  <c r="M27" i="18"/>
  <c r="N27" i="18"/>
  <c r="E28" i="18"/>
  <c r="F28" i="18"/>
  <c r="M28" i="18"/>
  <c r="N28" i="18"/>
  <c r="E29" i="18"/>
  <c r="F29" i="18"/>
  <c r="M29" i="18"/>
  <c r="N29" i="18"/>
  <c r="E30" i="18"/>
  <c r="F30" i="18"/>
  <c r="M30" i="18"/>
  <c r="N30" i="18"/>
  <c r="E31" i="18"/>
  <c r="F31" i="18"/>
  <c r="M31" i="18"/>
  <c r="N31" i="18"/>
  <c r="E32" i="18"/>
  <c r="F32" i="18"/>
  <c r="M32" i="18"/>
  <c r="N32" i="18"/>
  <c r="E33" i="18"/>
  <c r="F33" i="18"/>
  <c r="M33" i="18"/>
  <c r="N33" i="18"/>
  <c r="E34" i="18"/>
  <c r="F34" i="18"/>
  <c r="M34" i="18"/>
  <c r="N34" i="18"/>
  <c r="E35" i="18"/>
  <c r="F35" i="18"/>
  <c r="M35" i="18"/>
  <c r="N35" i="18"/>
  <c r="E36" i="18"/>
  <c r="F36" i="18"/>
  <c r="M36" i="18"/>
  <c r="N36" i="18"/>
  <c r="E37" i="18"/>
  <c r="F37" i="18"/>
  <c r="M37" i="18"/>
  <c r="N37" i="18"/>
  <c r="E38" i="18"/>
  <c r="F38" i="18"/>
  <c r="M38" i="18"/>
  <c r="N38" i="18"/>
  <c r="E39" i="18"/>
  <c r="F39" i="18"/>
  <c r="M39" i="18"/>
  <c r="N39" i="18"/>
  <c r="E40" i="18"/>
  <c r="F40" i="18"/>
  <c r="M40" i="18"/>
  <c r="N40" i="18"/>
  <c r="E41" i="18"/>
  <c r="F41" i="18"/>
  <c r="M41" i="18"/>
  <c r="N41" i="18"/>
  <c r="E42" i="18"/>
  <c r="F42" i="18"/>
  <c r="M42" i="18"/>
  <c r="N42" i="18"/>
  <c r="E43" i="18"/>
  <c r="F43" i="18"/>
  <c r="M43" i="18"/>
  <c r="N43" i="18"/>
  <c r="E44" i="18"/>
  <c r="F44" i="18"/>
  <c r="M44" i="18"/>
  <c r="N44" i="18"/>
  <c r="E45" i="18"/>
  <c r="F45" i="18"/>
  <c r="M45" i="18"/>
  <c r="N45" i="18"/>
  <c r="E46" i="18"/>
  <c r="F46" i="18"/>
  <c r="M46" i="18"/>
  <c r="N46" i="18"/>
  <c r="E47" i="18"/>
  <c r="F47" i="18"/>
  <c r="M47" i="18"/>
  <c r="N47" i="18"/>
  <c r="E48" i="18"/>
  <c r="F48" i="18"/>
  <c r="M48" i="18"/>
  <c r="N48" i="18"/>
  <c r="E49" i="18"/>
  <c r="F49" i="18"/>
  <c r="M49" i="18"/>
  <c r="N49" i="18"/>
  <c r="E50" i="18"/>
  <c r="F50" i="18"/>
  <c r="M50" i="18"/>
  <c r="N50" i="18"/>
  <c r="E51" i="18"/>
  <c r="F51" i="18"/>
  <c r="M51" i="18"/>
  <c r="N51" i="18"/>
  <c r="E52" i="18"/>
  <c r="F52" i="18"/>
  <c r="M52" i="18"/>
  <c r="N52" i="18"/>
  <c r="E53" i="18"/>
  <c r="F53" i="18"/>
  <c r="M53" i="18"/>
  <c r="N53" i="18"/>
  <c r="E54" i="18"/>
  <c r="F54" i="18"/>
  <c r="M54" i="18"/>
  <c r="N54" i="18"/>
  <c r="E55" i="18"/>
  <c r="F55" i="18"/>
  <c r="M55" i="18"/>
  <c r="N55" i="18"/>
  <c r="E56" i="18"/>
  <c r="F56" i="18"/>
  <c r="M56" i="18"/>
  <c r="N56" i="18"/>
  <c r="E57" i="18"/>
  <c r="F57" i="18"/>
  <c r="M57" i="18"/>
  <c r="N57" i="18"/>
  <c r="E58" i="18"/>
  <c r="F58" i="18"/>
  <c r="M58" i="18"/>
  <c r="N58" i="18"/>
  <c r="E59" i="18"/>
  <c r="F59" i="18"/>
  <c r="M59" i="18"/>
  <c r="N59" i="18"/>
  <c r="E60" i="18"/>
  <c r="F60" i="18"/>
  <c r="M60" i="18"/>
  <c r="N60" i="18"/>
  <c r="E61" i="18"/>
  <c r="F61" i="18"/>
  <c r="M61" i="18"/>
  <c r="N61" i="18"/>
  <c r="E62" i="18"/>
  <c r="F62" i="18"/>
  <c r="M62" i="18"/>
  <c r="N62" i="18"/>
  <c r="E63" i="18"/>
  <c r="F63" i="18"/>
  <c r="M63" i="18"/>
  <c r="N63" i="18"/>
  <c r="E64" i="18"/>
  <c r="F64" i="18"/>
  <c r="M64" i="18"/>
  <c r="N64" i="18"/>
  <c r="E65" i="18"/>
  <c r="F65" i="18"/>
  <c r="M65" i="18"/>
  <c r="N65" i="18"/>
  <c r="E66" i="18"/>
  <c r="F66" i="18"/>
  <c r="M66" i="18"/>
  <c r="N66" i="18"/>
  <c r="E67" i="18"/>
  <c r="F67" i="18"/>
  <c r="M67" i="18"/>
  <c r="N67" i="18"/>
  <c r="B69" i="18"/>
  <c r="C69" i="18"/>
  <c r="D69" i="18"/>
  <c r="G69" i="18"/>
  <c r="J69" i="18"/>
  <c r="K69" i="18"/>
  <c r="L69" i="18"/>
  <c r="M69" i="18" s="1"/>
  <c r="O69" i="18"/>
  <c r="G70" i="18" l="1"/>
  <c r="C70" i="18"/>
  <c r="B70" i="18"/>
  <c r="H70" i="19"/>
  <c r="P69" i="18"/>
  <c r="H69" i="18"/>
  <c r="E69" i="18"/>
  <c r="F70" i="19"/>
  <c r="E70" i="19"/>
  <c r="D70" i="18"/>
  <c r="F69" i="18"/>
  <c r="N69" i="18"/>
  <c r="E10" i="17"/>
  <c r="F10" i="17"/>
  <c r="H10" i="1"/>
  <c r="M10" i="17"/>
  <c r="N10" i="17"/>
  <c r="P10" i="1"/>
  <c r="E11" i="17"/>
  <c r="F11" i="17"/>
  <c r="H11" i="1"/>
  <c r="M11" i="17"/>
  <c r="N11" i="17"/>
  <c r="P11" i="1"/>
  <c r="E12" i="17"/>
  <c r="F12" i="17"/>
  <c r="H12" i="1"/>
  <c r="M12" i="17"/>
  <c r="N12" i="17"/>
  <c r="P12" i="1"/>
  <c r="E13" i="17"/>
  <c r="F13" i="17"/>
  <c r="H13" i="1"/>
  <c r="M13" i="17"/>
  <c r="N13" i="17"/>
  <c r="P13" i="1"/>
  <c r="E14" i="17"/>
  <c r="F14" i="17"/>
  <c r="H14" i="1"/>
  <c r="M14" i="17"/>
  <c r="N14" i="17"/>
  <c r="P14" i="1"/>
  <c r="E15" i="17"/>
  <c r="F15" i="17"/>
  <c r="H15" i="1"/>
  <c r="M15" i="17"/>
  <c r="N15" i="17"/>
  <c r="P15" i="1"/>
  <c r="E16" i="17"/>
  <c r="F16" i="17"/>
  <c r="H16" i="1"/>
  <c r="M16" i="17"/>
  <c r="N16" i="17"/>
  <c r="P16" i="1"/>
  <c r="E17" i="17"/>
  <c r="F17" i="17"/>
  <c r="H17" i="1"/>
  <c r="M17" i="17"/>
  <c r="N17" i="17"/>
  <c r="P17" i="1"/>
  <c r="E18" i="17"/>
  <c r="F18" i="17"/>
  <c r="H18" i="1"/>
  <c r="M18" i="17"/>
  <c r="N18" i="17"/>
  <c r="P18" i="1"/>
  <c r="E19" i="17"/>
  <c r="F19" i="17"/>
  <c r="H19" i="1"/>
  <c r="M19" i="17"/>
  <c r="N19" i="17"/>
  <c r="P19" i="1"/>
  <c r="E20" i="17"/>
  <c r="F20" i="17"/>
  <c r="H20" i="1"/>
  <c r="M20" i="17"/>
  <c r="N20" i="17"/>
  <c r="P20" i="1"/>
  <c r="E21" i="17"/>
  <c r="F21" i="17"/>
  <c r="H21" i="1"/>
  <c r="M21" i="17"/>
  <c r="N21" i="17"/>
  <c r="P21" i="1"/>
  <c r="E22" i="17"/>
  <c r="F22" i="17"/>
  <c r="H22" i="1"/>
  <c r="M22" i="17"/>
  <c r="N22" i="17"/>
  <c r="P22" i="1"/>
  <c r="E23" i="17"/>
  <c r="F23" i="17"/>
  <c r="H23" i="1"/>
  <c r="M23" i="17"/>
  <c r="N23" i="17"/>
  <c r="P23" i="1"/>
  <c r="E24" i="17"/>
  <c r="F24" i="17"/>
  <c r="H24" i="1"/>
  <c r="M24" i="17"/>
  <c r="N24" i="17"/>
  <c r="P24" i="1"/>
  <c r="E25" i="17"/>
  <c r="F25" i="17"/>
  <c r="H25" i="1"/>
  <c r="M25" i="17"/>
  <c r="N25" i="17"/>
  <c r="P25" i="1"/>
  <c r="E26" i="17"/>
  <c r="F26" i="17"/>
  <c r="H26" i="1"/>
  <c r="M26" i="17"/>
  <c r="N26" i="17"/>
  <c r="P26" i="1"/>
  <c r="E27" i="17"/>
  <c r="F27" i="17"/>
  <c r="H27" i="1"/>
  <c r="M27" i="17"/>
  <c r="N27" i="17"/>
  <c r="P27" i="1"/>
  <c r="E28" i="17"/>
  <c r="F28" i="17"/>
  <c r="H28" i="1"/>
  <c r="M28" i="17"/>
  <c r="N28" i="17"/>
  <c r="P28" i="1"/>
  <c r="E29" i="17"/>
  <c r="F29" i="17"/>
  <c r="H29" i="1"/>
  <c r="M29" i="17"/>
  <c r="N29" i="17"/>
  <c r="P29" i="1"/>
  <c r="E30" i="17"/>
  <c r="F30" i="17"/>
  <c r="H30" i="1"/>
  <c r="M30" i="17"/>
  <c r="N30" i="17"/>
  <c r="P30" i="1"/>
  <c r="E31" i="17"/>
  <c r="F31" i="17"/>
  <c r="H31" i="1"/>
  <c r="M31" i="17"/>
  <c r="N31" i="17"/>
  <c r="P31" i="1"/>
  <c r="E32" i="17"/>
  <c r="F32" i="17"/>
  <c r="M32" i="17"/>
  <c r="N32" i="17"/>
  <c r="E33" i="17"/>
  <c r="F33" i="17"/>
  <c r="M33" i="17"/>
  <c r="N33" i="17"/>
  <c r="E34" i="17"/>
  <c r="F34" i="17"/>
  <c r="M34" i="17"/>
  <c r="N34" i="17"/>
  <c r="E35" i="17"/>
  <c r="F35" i="17"/>
  <c r="H35" i="1"/>
  <c r="M35" i="17"/>
  <c r="N35" i="17"/>
  <c r="P35" i="1"/>
  <c r="E36" i="17"/>
  <c r="F36" i="17"/>
  <c r="H36" i="1"/>
  <c r="M36" i="17"/>
  <c r="N36" i="17"/>
  <c r="P36" i="1"/>
  <c r="E37" i="17"/>
  <c r="F37" i="17"/>
  <c r="H37" i="1"/>
  <c r="M37" i="17"/>
  <c r="N37" i="17"/>
  <c r="P37" i="1"/>
  <c r="E38" i="17"/>
  <c r="F38" i="17"/>
  <c r="H38" i="1"/>
  <c r="M38" i="17"/>
  <c r="N38" i="17"/>
  <c r="P38" i="1"/>
  <c r="E39" i="17"/>
  <c r="F39" i="17"/>
  <c r="H39" i="1"/>
  <c r="M39" i="17"/>
  <c r="N39" i="17"/>
  <c r="P39" i="1"/>
  <c r="E40" i="17"/>
  <c r="F40" i="17"/>
  <c r="H40" i="1"/>
  <c r="M40" i="17"/>
  <c r="N40" i="17"/>
  <c r="P40" i="1"/>
  <c r="E41" i="17"/>
  <c r="F41" i="17"/>
  <c r="H41" i="1"/>
  <c r="M41" i="17"/>
  <c r="N41" i="17"/>
  <c r="P41" i="1"/>
  <c r="E42" i="17"/>
  <c r="F42" i="17"/>
  <c r="H42" i="1"/>
  <c r="M42" i="17"/>
  <c r="N42" i="17"/>
  <c r="P42" i="1"/>
  <c r="E43" i="17"/>
  <c r="F43" i="17"/>
  <c r="H43" i="1"/>
  <c r="M43" i="17"/>
  <c r="N43" i="17"/>
  <c r="P43" i="1"/>
  <c r="E44" i="17"/>
  <c r="F44" i="17"/>
  <c r="H44" i="1"/>
  <c r="M44" i="17"/>
  <c r="N44" i="17"/>
  <c r="P44" i="1"/>
  <c r="E45" i="17"/>
  <c r="F45" i="17"/>
  <c r="H45" i="1"/>
  <c r="M45" i="17"/>
  <c r="N45" i="17"/>
  <c r="P45" i="1"/>
  <c r="E46" i="17"/>
  <c r="F46" i="17"/>
  <c r="H46" i="1"/>
  <c r="M46" i="17"/>
  <c r="N46" i="17"/>
  <c r="P46" i="1"/>
  <c r="E47" i="17"/>
  <c r="F47" i="17"/>
  <c r="H47" i="1"/>
  <c r="M47" i="17"/>
  <c r="N47" i="17"/>
  <c r="P47" i="1"/>
  <c r="E48" i="17"/>
  <c r="F48" i="17"/>
  <c r="H48" i="1"/>
  <c r="M48" i="17"/>
  <c r="N48" i="17"/>
  <c r="P48" i="1"/>
  <c r="E49" i="17"/>
  <c r="F49" i="17"/>
  <c r="H49" i="1"/>
  <c r="M49" i="17"/>
  <c r="N49" i="17"/>
  <c r="P49" i="1"/>
  <c r="E50" i="17"/>
  <c r="F50" i="17"/>
  <c r="H50" i="1"/>
  <c r="M50" i="17"/>
  <c r="N50" i="17"/>
  <c r="P50" i="1"/>
  <c r="E51" i="17"/>
  <c r="F51" i="17"/>
  <c r="H51" i="1"/>
  <c r="M51" i="17"/>
  <c r="N51" i="17"/>
  <c r="P51" i="1"/>
  <c r="E52" i="17"/>
  <c r="F52" i="17"/>
  <c r="H52" i="1"/>
  <c r="M52" i="17"/>
  <c r="N52" i="17"/>
  <c r="P52" i="1"/>
  <c r="E53" i="17"/>
  <c r="F53" i="17"/>
  <c r="H53" i="1"/>
  <c r="M53" i="17"/>
  <c r="N53" i="17"/>
  <c r="P53" i="1"/>
  <c r="H54" i="1"/>
  <c r="P54" i="1"/>
  <c r="E55" i="17"/>
  <c r="F55" i="17"/>
  <c r="H55" i="1"/>
  <c r="M55" i="17"/>
  <c r="N55" i="17"/>
  <c r="P55" i="1"/>
  <c r="E56" i="17"/>
  <c r="F56" i="17"/>
  <c r="H56" i="1"/>
  <c r="M56" i="17"/>
  <c r="N56" i="17"/>
  <c r="P56" i="1"/>
  <c r="E57" i="17"/>
  <c r="F57" i="17"/>
  <c r="H57" i="1"/>
  <c r="M57" i="17"/>
  <c r="N57" i="17"/>
  <c r="P57" i="1"/>
  <c r="H58" i="1"/>
  <c r="P58" i="1"/>
  <c r="E59" i="17"/>
  <c r="F59" i="17"/>
  <c r="H59" i="1"/>
  <c r="M59" i="17"/>
  <c r="N59" i="17"/>
  <c r="P59" i="1"/>
  <c r="E60" i="17"/>
  <c r="F60" i="17"/>
  <c r="H60" i="1"/>
  <c r="M60" i="17"/>
  <c r="N60" i="17"/>
  <c r="P60" i="1"/>
  <c r="E61" i="17"/>
  <c r="F61" i="17"/>
  <c r="H61" i="1"/>
  <c r="M61" i="17"/>
  <c r="N61" i="17"/>
  <c r="P61" i="1"/>
  <c r="E62" i="17"/>
  <c r="F62" i="17"/>
  <c r="H62" i="1"/>
  <c r="M62" i="17"/>
  <c r="N62" i="17"/>
  <c r="P62" i="1"/>
  <c r="E63" i="17"/>
  <c r="F63" i="17"/>
  <c r="H63" i="1"/>
  <c r="M63" i="17"/>
  <c r="N63" i="17"/>
  <c r="P63" i="1"/>
  <c r="E64" i="17"/>
  <c r="F64" i="17"/>
  <c r="H64" i="1"/>
  <c r="M64" i="17"/>
  <c r="N64" i="17"/>
  <c r="P64" i="1"/>
  <c r="E65" i="17"/>
  <c r="F65" i="17"/>
  <c r="H65" i="1"/>
  <c r="M65" i="17"/>
  <c r="N65" i="17"/>
  <c r="P65" i="1"/>
  <c r="E66" i="17"/>
  <c r="F66" i="17"/>
  <c r="H66" i="1"/>
  <c r="M66" i="17"/>
  <c r="N66" i="17"/>
  <c r="P66" i="1"/>
  <c r="H67" i="1"/>
  <c r="M67" i="17"/>
  <c r="N67" i="17"/>
  <c r="P67" i="1"/>
  <c r="J69" i="17"/>
  <c r="B70" i="17" s="1"/>
  <c r="K69" i="17"/>
  <c r="C70" i="17" s="1"/>
  <c r="L69" i="17"/>
  <c r="D70" i="17" s="1"/>
  <c r="O69" i="17"/>
  <c r="G70" i="17" s="1"/>
  <c r="F70" i="17" l="1"/>
  <c r="E70" i="17"/>
  <c r="N69" i="17"/>
  <c r="M69" i="17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0" i="1"/>
  <c r="S26" i="1"/>
  <c r="S24" i="1"/>
  <c r="S22" i="1"/>
  <c r="S20" i="1"/>
  <c r="S18" i="1"/>
  <c r="S16" i="1"/>
  <c r="S14" i="1"/>
  <c r="S12" i="1"/>
  <c r="S10" i="1"/>
  <c r="S25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1" i="1"/>
  <c r="S29" i="1"/>
  <c r="S21" i="1"/>
  <c r="S19" i="1"/>
  <c r="S17" i="1"/>
  <c r="S15" i="1"/>
  <c r="S13" i="1"/>
  <c r="S11" i="1"/>
  <c r="H70" i="18"/>
  <c r="P69" i="17"/>
  <c r="H69" i="17"/>
  <c r="F70" i="18"/>
  <c r="E70" i="18"/>
  <c r="H70" i="17" l="1"/>
  <c r="K69" i="1"/>
  <c r="G69" i="1"/>
  <c r="F35" i="1" l="1"/>
  <c r="F63" i="1"/>
  <c r="E29" i="1"/>
  <c r="E25" i="1"/>
  <c r="E56" i="1"/>
  <c r="F67" i="1"/>
  <c r="E59" i="1"/>
  <c r="F55" i="1"/>
  <c r="E51" i="1"/>
  <c r="F43" i="1"/>
  <c r="E39" i="1"/>
  <c r="F29" i="1"/>
  <c r="F25" i="1"/>
  <c r="F21" i="1"/>
  <c r="E17" i="1"/>
  <c r="F13" i="1"/>
  <c r="N66" i="1"/>
  <c r="N58" i="1"/>
  <c r="N65" i="1"/>
  <c r="N61" i="1"/>
  <c r="N57" i="1"/>
  <c r="N49" i="1"/>
  <c r="N31" i="1"/>
  <c r="N27" i="1"/>
  <c r="N23" i="1"/>
  <c r="M60" i="1"/>
  <c r="M56" i="1"/>
  <c r="M48" i="1"/>
  <c r="M42" i="1"/>
  <c r="N40" i="1"/>
  <c r="M36" i="1"/>
  <c r="M18" i="1"/>
  <c r="R10" i="1"/>
  <c r="E30" i="1"/>
  <c r="N15" i="1"/>
  <c r="E31" i="1"/>
  <c r="F58" i="1"/>
  <c r="N10" i="1"/>
  <c r="E46" i="1"/>
  <c r="F16" i="1"/>
  <c r="F53" i="1"/>
  <c r="E19" i="1"/>
  <c r="F40" i="1"/>
  <c r="F22" i="1"/>
  <c r="F14" i="1"/>
  <c r="M63" i="1"/>
  <c r="F65" i="1"/>
  <c r="E53" i="1"/>
  <c r="F45" i="1"/>
  <c r="F37" i="1"/>
  <c r="F15" i="1"/>
  <c r="E61" i="1"/>
  <c r="F57" i="1"/>
  <c r="F49" i="1"/>
  <c r="F23" i="1"/>
  <c r="F11" i="1"/>
  <c r="F61" i="1"/>
  <c r="F66" i="1"/>
  <c r="F62" i="1"/>
  <c r="E58" i="1"/>
  <c r="E50" i="1"/>
  <c r="E42" i="1"/>
  <c r="E38" i="1"/>
  <c r="F24" i="1"/>
  <c r="E20" i="1"/>
  <c r="E12" i="1"/>
  <c r="N67" i="1"/>
  <c r="N63" i="1"/>
  <c r="N59" i="1"/>
  <c r="N55" i="1"/>
  <c r="N51" i="1"/>
  <c r="M49" i="1"/>
  <c r="N43" i="1"/>
  <c r="N39" i="1"/>
  <c r="N35" i="1"/>
  <c r="N29" i="1"/>
  <c r="N21" i="1"/>
  <c r="N17" i="1"/>
  <c r="N13" i="1"/>
  <c r="F41" i="1"/>
  <c r="F19" i="1"/>
  <c r="E65" i="1"/>
  <c r="M23" i="1"/>
  <c r="F38" i="1"/>
  <c r="E23" i="1"/>
  <c r="E11" i="1"/>
  <c r="E41" i="1"/>
  <c r="F50" i="1"/>
  <c r="F56" i="1"/>
  <c r="F52" i="1"/>
  <c r="F48" i="1"/>
  <c r="F44" i="1"/>
  <c r="E36" i="1"/>
  <c r="F30" i="1"/>
  <c r="F26" i="1"/>
  <c r="E22" i="1"/>
  <c r="E14" i="1"/>
  <c r="M59" i="1"/>
  <c r="M55" i="1"/>
  <c r="N53" i="1"/>
  <c r="M45" i="1"/>
  <c r="N44" i="1"/>
  <c r="M41" i="1"/>
  <c r="M37" i="1"/>
  <c r="N36" i="1"/>
  <c r="M35" i="1"/>
  <c r="N30" i="1"/>
  <c r="M29" i="1"/>
  <c r="N22" i="1"/>
  <c r="M19" i="1"/>
  <c r="N18" i="1"/>
  <c r="M17" i="1"/>
  <c r="M15" i="1"/>
  <c r="N14" i="1"/>
  <c r="J69" i="1"/>
  <c r="M11" i="1"/>
  <c r="M43" i="1"/>
  <c r="E67" i="1"/>
  <c r="E63" i="1"/>
  <c r="F59" i="1"/>
  <c r="E55" i="1"/>
  <c r="F51" i="1"/>
  <c r="E43" i="1"/>
  <c r="F39" i="1"/>
  <c r="E35" i="1"/>
  <c r="E21" i="1"/>
  <c r="F17" i="1"/>
  <c r="E13" i="1"/>
  <c r="M66" i="1"/>
  <c r="M52" i="1"/>
  <c r="N50" i="1"/>
  <c r="M46" i="1"/>
  <c r="M44" i="1"/>
  <c r="M40" i="1"/>
  <c r="M38" i="1"/>
  <c r="N28" i="1"/>
  <c r="M26" i="1"/>
  <c r="M22" i="1"/>
  <c r="M14" i="1"/>
  <c r="E10" i="1"/>
  <c r="E40" i="1"/>
  <c r="E18" i="1"/>
  <c r="E26" i="1"/>
  <c r="N45" i="1"/>
  <c r="M27" i="1"/>
  <c r="F36" i="1"/>
  <c r="M65" i="1"/>
  <c r="M57" i="1"/>
  <c r="N41" i="1"/>
  <c r="F10" i="1"/>
  <c r="M10" i="1"/>
  <c r="M62" i="1"/>
  <c r="N60" i="1"/>
  <c r="M58" i="1"/>
  <c r="N56" i="1"/>
  <c r="M54" i="1"/>
  <c r="N52" i="1"/>
  <c r="M50" i="1"/>
  <c r="N48" i="1"/>
  <c r="M30" i="1"/>
  <c r="M28" i="1"/>
  <c r="N26" i="1"/>
  <c r="M24" i="1"/>
  <c r="M20" i="1"/>
  <c r="M16" i="1"/>
  <c r="M12" i="1"/>
  <c r="E60" i="1"/>
  <c r="E52" i="1"/>
  <c r="F18" i="1"/>
  <c r="E44" i="1"/>
  <c r="E48" i="1"/>
  <c r="N37" i="1"/>
  <c r="F60" i="1"/>
  <c r="M53" i="1"/>
  <c r="N19" i="1"/>
  <c r="N11" i="1"/>
  <c r="C69" i="1"/>
  <c r="C70" i="1" s="1"/>
  <c r="F46" i="1"/>
  <c r="E16" i="1"/>
  <c r="M67" i="1"/>
  <c r="N62" i="1"/>
  <c r="M61" i="1"/>
  <c r="N54" i="1"/>
  <c r="N46" i="1"/>
  <c r="N42" i="1"/>
  <c r="N38" i="1"/>
  <c r="M31" i="1"/>
  <c r="N24" i="1"/>
  <c r="N20" i="1"/>
  <c r="N16" i="1"/>
  <c r="N12" i="1"/>
  <c r="O69" i="1"/>
  <c r="G70" i="1" s="1"/>
  <c r="E66" i="1"/>
  <c r="E62" i="1"/>
  <c r="E54" i="1"/>
  <c r="F42" i="1"/>
  <c r="E28" i="1"/>
  <c r="F28" i="1"/>
  <c r="E24" i="1"/>
  <c r="F20" i="1"/>
  <c r="F12" i="1"/>
  <c r="N25" i="1"/>
  <c r="M25" i="1"/>
  <c r="F54" i="1"/>
  <c r="L69" i="1"/>
  <c r="M51" i="1"/>
  <c r="M39" i="1"/>
  <c r="M21" i="1"/>
  <c r="M13" i="1"/>
  <c r="E57" i="1"/>
  <c r="E49" i="1"/>
  <c r="E45" i="1"/>
  <c r="E37" i="1"/>
  <c r="F31" i="1"/>
  <c r="E27" i="1"/>
  <c r="F27" i="1"/>
  <c r="E15" i="1"/>
  <c r="D69" i="1"/>
  <c r="B70" i="1" l="1"/>
  <c r="M69" i="1"/>
  <c r="N69" i="1"/>
  <c r="F69" i="1"/>
  <c r="D70" i="1"/>
  <c r="E69" i="1"/>
  <c r="P69" i="1"/>
  <c r="H69" i="1"/>
  <c r="F70" i="1" l="1"/>
  <c r="E70" i="1"/>
  <c r="H70" i="1"/>
</calcChain>
</file>

<file path=xl/sharedStrings.xml><?xml version="1.0" encoding="utf-8"?>
<sst xmlns="http://schemas.openxmlformats.org/spreadsheetml/2006/main" count="2292" uniqueCount="176">
  <si>
    <t>Completed Apprentices/Apprentis ayant complété la formation</t>
  </si>
  <si>
    <t>Trade Qualifiers/Ouvriers qualifiés</t>
  </si>
  <si>
    <t>Trade Name</t>
  </si>
  <si>
    <t>Number of Candidates ************ Nombre de candidats</t>
  </si>
  <si>
    <t>Number Passed ********** Nombre de réussites</t>
  </si>
  <si>
    <t>Appliance Service Technician
Tech. d’entre. d’app. élecménag.</t>
  </si>
  <si>
    <t>Automotive Painter
Peintre d’automobiles</t>
  </si>
  <si>
    <t>Automotive Service Technician
Méc. de véhicules automobiles</t>
  </si>
  <si>
    <t>Baker
Boulanger</t>
  </si>
  <si>
    <t>Boilermaker
Chaudronnier</t>
  </si>
  <si>
    <t>Bricklayer
Briqueteur-maçon</t>
  </si>
  <si>
    <t>Cabinetmaker
Ébéniste</t>
  </si>
  <si>
    <t>Carpenter
Charpentier</t>
  </si>
  <si>
    <t>Construction Electrician
Électricien (construction)</t>
  </si>
  <si>
    <t>Cook
Cuisinier</t>
  </si>
  <si>
    <t>Electronic Tech. -Cons. Prod.
Tech. en Élec. - Prod. du Cons.</t>
  </si>
  <si>
    <t>Floorcovering Installer
Poseur de revêtements souples</t>
  </si>
  <si>
    <t>Glazier
Vitrier</t>
  </si>
  <si>
    <t>Industrial Electrician
Électricien industriel</t>
  </si>
  <si>
    <t>Industrial Mechanic Millwright
Méc. industriel - de chantier</t>
  </si>
  <si>
    <t>Insulator (Heat and Frost)
Calorifugeur (Chaleur et froid)</t>
  </si>
  <si>
    <t>Ironworker (Generalist)
Monteur de char. en acier (Gén.)</t>
  </si>
  <si>
    <t>Machinist
Machiniste</t>
  </si>
  <si>
    <t>Mobile Crane Operator
Opérateur de grues mobiles</t>
  </si>
  <si>
    <t>Motorcycle Mechanic
Mécanicien de motocyclettes</t>
  </si>
  <si>
    <t>Painter and Decorator
Peintre et décorateur</t>
  </si>
  <si>
    <t>Partsperson
Préposé aux pièces</t>
  </si>
  <si>
    <t>Plumber
Plombier</t>
  </si>
  <si>
    <t>Powerline Technician
Monteur de lignes sous tension</t>
  </si>
  <si>
    <t>Refrig. &amp; Air Cond. Mechanic
Méc. de réfrig. et d’air clim.</t>
  </si>
  <si>
    <t>Roofer
Couvreur</t>
  </si>
  <si>
    <t>Sheet Metal Worker
Ferblantier</t>
  </si>
  <si>
    <t>Sprinkler System Installer
Poseur de gicleurs</t>
  </si>
  <si>
    <t>Steamfitter/Pipefitter
Poseur d’app. de chauffage</t>
  </si>
  <si>
    <t>Tool and Die Maker
Outilleur-ajusteur</t>
  </si>
  <si>
    <t>Truck &amp; Transport Mechanic
Mécanicien de camions et transp.</t>
  </si>
  <si>
    <t>Welder
Soudeur</t>
  </si>
  <si>
    <t>TOTAL</t>
  </si>
  <si>
    <t xml:space="preserve">                                                                                                     ANNUAL INTERPROVINCIAL RED SEAL STATISTICS</t>
  </si>
  <si>
    <t xml:space="preserve">                                                                                      STATISTIQUES INTERPROVINCIALES ANNUELLES DU SCEAU ROUGE</t>
  </si>
  <si>
    <t>To date/Jusqu'à présent</t>
  </si>
  <si>
    <t>This period/Cette période</t>
  </si>
  <si>
    <t xml:space="preserve">                  Number Passed ********** Nombre de réussites</t>
  </si>
  <si>
    <t xml:space="preserve">No.of Candidates Issued Red Seals *********************************************************No. de candidats ayant reçu le sceau rouge            </t>
  </si>
  <si>
    <t xml:space="preserve">No.of Candidates Issued Red Seals **********************************************************No. de candidats ayant reçu le sceau rouge                                                                                </t>
  </si>
  <si>
    <t>GRAND TOTAL</t>
  </si>
  <si>
    <t>NOTE: Since 1987, percentages have been rounded out to the nearest digit.</t>
  </si>
  <si>
    <t xml:space="preserve">                 REMARQUE: Depuis 1987, tous les pourcentages sont arrondis.</t>
  </si>
  <si>
    <t>MVBR (Metal &amp; Paint)
Débosseleur - Peintre</t>
  </si>
  <si>
    <t>Concrete Finisher
Finisseur de béton</t>
  </si>
  <si>
    <t>Agricultural Equipment Technician
Méc. de machinerie agricole</t>
  </si>
  <si>
    <t>Construction Craft Worker Manœuvre en construction</t>
  </si>
  <si>
    <t>Electrical Motor System Technician
Électromécanicien</t>
  </si>
  <si>
    <t>Hairstylist
Coiffeur/Coiffeuse</t>
  </si>
  <si>
    <t xml:space="preserve">Ironworker (Reinforcing)                           Monteur de charpentes en acier
(barres d’armature)
</t>
  </si>
  <si>
    <t xml:space="preserve">Ironworker (Structural/ Ornamental)                                       Monteur de charpentes en acier
(structural/ornemental)
</t>
  </si>
  <si>
    <t>Lather (Interior Systems Mech.)
Latteur (Spéc. de syst. int.)</t>
  </si>
  <si>
    <t xml:space="preserve">Rig Technician                              Technicien en forage
(pétrolier et gazier)
</t>
  </si>
  <si>
    <t>Metal Fabricator (Fitter)                Monteur-ajusteur de charp. métal.</t>
  </si>
  <si>
    <t>Recreation Vehicle Serv. Tech.
Technicien de véhicules récréatifs</t>
  </si>
  <si>
    <t>Transport Trailer Tech.
Rép. de remorques et camions</t>
  </si>
  <si>
    <t>Tilesetter                             Carreleur</t>
  </si>
  <si>
    <t xml:space="preserve">Instrumentation and Control Technician                                              
Tech. en instrumentation et contrôle
</t>
  </si>
  <si>
    <t>Oil Heat System Technician
Technicien de système de chauffage à mazout</t>
  </si>
  <si>
    <t>Number of Exams Written ************ Nombre d'examens écrits</t>
  </si>
  <si>
    <t>Landscape-Horticulturist 
Horticulteur-paysagiste/horticultrice-paysagiste</t>
  </si>
  <si>
    <t>%  (# passed / # candidates)</t>
  </si>
  <si>
    <t>%  (# passed / # exams written)</t>
  </si>
  <si>
    <t>NATIONAL</t>
  </si>
  <si>
    <t xml:space="preserve">%  (# passed / # exams written)
</t>
  </si>
  <si>
    <t xml:space="preserve">%  (# passed / # candidates)
</t>
  </si>
  <si>
    <t>Gasfitter - Class A
Monteur/monteuse d'installations au gaz (classe A)</t>
  </si>
  <si>
    <t>Gasfitter - Class B
Monteur/monteuse d'installations au gaz (classe B)</t>
  </si>
  <si>
    <t xml:space="preserve">Drywall Finisher and Plasterer
Jointoyeur/jointoyeuse et plâtrier/plâtrière </t>
  </si>
  <si>
    <t>ALBERTA</t>
  </si>
  <si>
    <t>*Number of Candidates ************ *Nombre de candidats</t>
  </si>
  <si>
    <t>**Number of Exams Written ************ **Nombre d'examens écrits</t>
  </si>
  <si>
    <t>Mobile Crane Operator (Hydraulic)
Opérateur de grues mobiles (hydraulique)</t>
  </si>
  <si>
    <t>Tower Crane Opertator
Opérateur de grue à tour</t>
  </si>
  <si>
    <t>MANITOBA</t>
  </si>
  <si>
    <t>NEW BRUNSWICK</t>
  </si>
  <si>
    <t>NEWFOUNDLAND AND LABRADOR</t>
  </si>
  <si>
    <t>NOVA SCOTIA</t>
  </si>
  <si>
    <t>NORTHWEST TERRITORIES</t>
  </si>
  <si>
    <t>PRINCE EDWARD ISLAND</t>
  </si>
  <si>
    <t>SASKATCHEWAN</t>
  </si>
  <si>
    <t>YUKON</t>
  </si>
  <si>
    <t>NUNAVUT</t>
  </si>
  <si>
    <t>ONTARIO</t>
  </si>
  <si>
    <t>BRITISH COLUMBIA</t>
  </si>
  <si>
    <t>this year</t>
  </si>
  <si>
    <t>all time Total</t>
  </si>
  <si>
    <t>JURISDICTION</t>
  </si>
  <si>
    <t>Heavy Duty Equipment Technician
Mécanicien d’équipement lourd</t>
  </si>
  <si>
    <t>Red Seal exam is not yet available/ l'examen du Sceau rouge n'est pas disponible</t>
  </si>
  <si>
    <t>De-designated Red Seal trade / retrait de la désignation des métiers du programme du Sceau rouge</t>
  </si>
  <si>
    <t>REMARQUE: Depuis 1987, tous les pourcentages sont arrondis.</t>
  </si>
  <si>
    <t>Rig Technician                              Technicien en forage
(pétrolier et gazier)</t>
  </si>
  <si>
    <t>Ironworker (Structural/ Ornamental)                                       Monteur de charpentes en acier
(structural/ornemental)</t>
  </si>
  <si>
    <t>Ironworker (Reinforcing)                           Monteur de charpentes en acier
(barres d’armature)</t>
  </si>
  <si>
    <t>Instrumentation and Control Technician                                              
Tech. en instrumentation et contrôle</t>
  </si>
  <si>
    <t>Heavy Equipment Operator (Tractor-Loader-Backhoe)
Opérateur d'équipment lourd (tractopelle-rétrocaveuse)</t>
  </si>
  <si>
    <t>Heavy Equipment Operator (Excavator)
Opérateur d'équipment lourd (excavatrice)</t>
  </si>
  <si>
    <t>Heavy Equipment Operator (Dozer)
Opérateur d'équipment lourd (bulldozer)</t>
  </si>
  <si>
    <t xml:space="preserve">No.of Candidates Issued Red Seals ******************************************No. de candidats ayant reçu le sceau rouge                                                                                </t>
  </si>
  <si>
    <t xml:space="preserve">No.of Candidates Issued Red Seals ********************************************No. de candidats ayant reçu le sceau rouge            </t>
  </si>
  <si>
    <t>QUEBEC</t>
  </si>
  <si>
    <t>*refers to the number of unique candidates for 2015</t>
  </si>
  <si>
    <t>*renvoie au nombre de candidats uniques en 2015</t>
  </si>
  <si>
    <t>**refers to the total number of Red Seal exams written by all candidates in 2015</t>
  </si>
  <si>
    <t>**renvoie au nombre total d'examens Sceau rouge écrits par tous les candidats en 2015</t>
  </si>
  <si>
    <t xml:space="preserve">Period: January 1 to December 31, 2016                                                                                                                                                           </t>
  </si>
  <si>
    <t>Période: 1er janvier au 31 décembre 2016</t>
  </si>
  <si>
    <t>*refers to the number of unique candidates for 2016</t>
  </si>
  <si>
    <t>*renvoie au nombre de candidats uniques en 2016</t>
  </si>
  <si>
    <t>**refers to the total number of Red Seal exams written by all candidates in 2016</t>
  </si>
  <si>
    <t>**renvoie au nombre total d'examens Sceau rouge écrits par tous les candidats en 2016</t>
  </si>
  <si>
    <t xml:space="preserve">Period: January 1 to December 31, 2016                                                                                                                                                      </t>
  </si>
  <si>
    <t xml:space="preserve">Period: January 1 to December 31, 2016                                                                                                                                                          </t>
  </si>
  <si>
    <t xml:space="preserve">Period: January 1 to December 31, 2016                                                                                                                                                        </t>
  </si>
  <si>
    <t xml:space="preserve">Period: January 1 to December 31, 2016                                                                                                                                                       </t>
  </si>
  <si>
    <t xml:space="preserve">Period: January 1 to December 31, 2016                                                                                                                                                         </t>
  </si>
  <si>
    <t xml:space="preserve">Period: January 1 to December 31, 2016                                                                                                                                               </t>
  </si>
  <si>
    <t>-</t>
  </si>
  <si>
    <t>CANADA</t>
  </si>
  <si>
    <t>BC</t>
  </si>
  <si>
    <t>*Number of Candidates ************ Nombre de candidats</t>
  </si>
  <si>
    <t>**Number of Exams Written ************ Nombre d'examens écrits</t>
  </si>
  <si>
    <t>…</t>
  </si>
  <si>
    <t>REST OF CANADA (EXCLUDING BC)</t>
  </si>
  <si>
    <t>*refers to the number of unique candidates for 2016 / *renvoie au nombre de candidats uniques en 2016</t>
  </si>
  <si>
    <t>**refers to the total number of Red Seal exams written by all candidates in 2016 / **renvoie au nombre total d'examens Sceau rouge écrits par tous les candidats en 2016</t>
  </si>
  <si>
    <t>(EXCLUDING BC)</t>
  </si>
  <si>
    <t xml:space="preserve">REST OF CANADA </t>
  </si>
  <si>
    <t>ANNUAL INTERPROVINCIAL RED SEAL STATISTICS</t>
  </si>
  <si>
    <t xml:space="preserve">**Number of Exams Written </t>
  </si>
  <si>
    <t xml:space="preserve">                  Number Passed</t>
  </si>
  <si>
    <t>***Red Seal exam is not yet available in BC for the following trades: Drywall Finisher and Plasterer, Gasfitter (A&amp;B), Heavy Equipment Operator (Dozer, Excavator, and Tractor-Loader-Backhoe)</t>
  </si>
  <si>
    <t>De-designated Red Seal trade</t>
  </si>
  <si>
    <t>Trade Qualifiers</t>
  </si>
  <si>
    <t>No.of Candidates Issued Red Seals (in same period)</t>
  </si>
  <si>
    <t>Construction Craft Worker
Manœuvre en construction</t>
  </si>
  <si>
    <t>Tilesetter
Carreleur</t>
  </si>
  <si>
    <t>Metal Fabricator (Fitter)
Monteur-ajusteur de charp. métal.</t>
  </si>
  <si>
    <t xml:space="preserve">Period: January 1 to December 31, 2017                                                                                                                                                       </t>
  </si>
  <si>
    <t>Période: 1er janvier au 31 décembre 2017</t>
  </si>
  <si>
    <t>Sprinkler Fitter
Poseur de gicleurs</t>
  </si>
  <si>
    <t>**refers to the total number of Red Seal exams written by all candidates in 2017</t>
  </si>
  <si>
    <t xml:space="preserve">Note: * Represents numbers between 1 and 5.  These numbers have been masked to ensure personal information is not released.  In some cases, it is not only necessary to mask one number but also a complementary number because the missing value can be calculated from the total.  In these cases, multiple cells are supressed so the exact value of one cell cannot be calculated.
</t>
  </si>
  <si>
    <t xml:space="preserve">Period: January 1 to December 31, 2018                                                                                                                                                       </t>
  </si>
  <si>
    <t>Période: 1er janvier au 31 décembre 2018</t>
  </si>
  <si>
    <t>**refers to the total number of Red Seal exams written by all candidates in 2018</t>
  </si>
  <si>
    <t xml:space="preserve">Period: January 1 to December 31, 2019                                                                                                                                                         </t>
  </si>
  <si>
    <t>Période: 1er janvier au 31 décembre 2019</t>
  </si>
  <si>
    <t>British Columbia</t>
  </si>
  <si>
    <t xml:space="preserve">Period: January 1 to December 31, 2020                                                                                                                                                   </t>
  </si>
  <si>
    <t>Période : 1er janvier au 31 décembre 2020</t>
  </si>
  <si>
    <t>Trade Qualifiers/Travailleurs expérimentés</t>
  </si>
  <si>
    <t>Trade Name
********
Nom du métier</t>
  </si>
  <si>
    <t>Number of Exams Written
********
Nombre d'examens passés</t>
  </si>
  <si>
    <t>Number Passed
********
Nombre de réussites</t>
  </si>
  <si>
    <t>%  (# passed / # exams written)
********
% (# réussite / # d'examens passés)</t>
  </si>
  <si>
    <t xml:space="preserve">No.of Candidates Issued Red Seals
****************************
No. de candidats ayant reçu le Sceau rouge            </t>
  </si>
  <si>
    <t xml:space="preserve">Auto Body and Collision Technician 
Tech. en collision et en carrosserie automobile </t>
  </si>
  <si>
    <t>Automotive Refinishing Technician
Tech. en peinture d’automobiles</t>
  </si>
  <si>
    <t>Insulator (Heat and Frost)
Calorifugeur (chaleur et froid)</t>
  </si>
  <si>
    <t>Ironworker (Structural/Ornamental)                                       Monteur de charpentes en acier
(structural/ornemental)</t>
  </si>
  <si>
    <t>Lather (Interior Systems Mech.)
Latteur (spécialiste de systèmes intérieur)</t>
  </si>
  <si>
    <t>Motorcycle Technician
Technicien de motocyclettes</t>
  </si>
  <si>
    <t>Parts Technician
Technicien au service des pièces</t>
  </si>
  <si>
    <t>Rig Technician                              Tech. en forage (pétrolier et gazier)</t>
  </si>
  <si>
    <t xml:space="preserve">Sprinkler Fitter
Mécanicien en protection-incendie </t>
  </si>
  <si>
    <t>*</t>
  </si>
  <si>
    <t>**refers to the total number of Red Seal exams written by all candidates in 2019</t>
  </si>
  <si>
    <t>**refers to the total number of Red Seal exams written by all candidates in 2020</t>
  </si>
  <si>
    <t xml:space="preserve">                                                                    Completed Apprentices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</si>
</sst>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_-* #,##0_-;\-* #,##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6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0" fontId="1" fillId="3" borderId="9" applyNumberFormat="0" applyFont="0" applyAlignment="0" applyProtection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Border="1"/>
    <xf numFmtId="9" fontId="0" fillId="0" borderId="1" xfId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0" xfId="0" applyFill="1"/>
    <xf numFmtId="0" fontId="0" fillId="0" borderId="0" xfId="0" applyFill="1" applyAlignment="1">
      <alignment wrapText="1"/>
    </xf>
    <xf numFmtId="9" fontId="0" fillId="0" borderId="0" xfId="1" applyNumberFormat="1" applyFont="1" applyBorder="1"/>
    <xf numFmtId="3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3" fontId="0" fillId="0" borderId="0" xfId="0" applyNumberFormat="1"/>
    <xf numFmtId="9" fontId="0" fillId="0" borderId="0" xfId="0" applyNumberFormat="1" applyBorder="1"/>
    <xf numFmtId="3" fontId="0" fillId="0" borderId="0" xfId="0" applyNumberFormat="1" applyBorder="1"/>
    <xf numFmtId="0" fontId="7" fillId="0" borderId="0" xfId="0" applyFont="1" applyAlignment="1">
      <alignment horizontal="left" indent="6"/>
    </xf>
    <xf numFmtId="0" fontId="0" fillId="0" borderId="4" xfId="0" applyBorder="1" applyAlignment="1">
      <alignment horizontal="left" vertical="center" wrapText="1"/>
    </xf>
    <xf numFmtId="1" fontId="0" fillId="0" borderId="2" xfId="0" applyNumberFormat="1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0" fontId="0" fillId="0" borderId="2" xfId="0" applyBorder="1"/>
    <xf numFmtId="0" fontId="0" fillId="0" borderId="8" xfId="0" applyBorder="1"/>
    <xf numFmtId="9" fontId="5" fillId="0" borderId="0" xfId="0" applyNumberFormat="1" applyFont="1"/>
    <xf numFmtId="9" fontId="0" fillId="0" borderId="0" xfId="0" applyNumberFormat="1"/>
    <xf numFmtId="9" fontId="5" fillId="0" borderId="1" xfId="0" applyNumberFormat="1" applyFont="1" applyBorder="1" applyAlignment="1"/>
    <xf numFmtId="9" fontId="3" fillId="0" borderId="3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9" fontId="0" fillId="0" borderId="0" xfId="1" applyNumberFormat="1" applyFont="1"/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3"/>
    <xf numFmtId="9" fontId="2" fillId="0" borderId="0" xfId="3" applyNumberFormat="1"/>
    <xf numFmtId="0" fontId="2" fillId="0" borderId="0" xfId="3" applyAlignment="1">
      <alignment wrapText="1"/>
    </xf>
    <xf numFmtId="0" fontId="2" fillId="0" borderId="0" xfId="3" applyBorder="1" applyAlignment="1">
      <alignment wrapText="1"/>
    </xf>
    <xf numFmtId="0" fontId="2" fillId="0" borderId="0" xfId="3" applyBorder="1"/>
    <xf numFmtId="9" fontId="2" fillId="0" borderId="0" xfId="3" applyNumberFormat="1" applyBorder="1"/>
    <xf numFmtId="0" fontId="2" fillId="0" borderId="0" xfId="3" applyFill="1"/>
    <xf numFmtId="0" fontId="2" fillId="0" borderId="0" xfId="3" applyFill="1" applyAlignment="1">
      <alignment wrapText="1"/>
    </xf>
    <xf numFmtId="0" fontId="4" fillId="0" borderId="0" xfId="3" applyFont="1" applyBorder="1" applyAlignment="1"/>
    <xf numFmtId="0" fontId="4" fillId="0" borderId="6" xfId="3" applyFont="1" applyFill="1" applyBorder="1" applyAlignment="1">
      <alignment horizontal="center"/>
    </xf>
    <xf numFmtId="9" fontId="4" fillId="0" borderId="0" xfId="3" applyNumberFormat="1" applyFont="1" applyBorder="1" applyAlignment="1"/>
    <xf numFmtId="0" fontId="4" fillId="0" borderId="6" xfId="3" applyFont="1" applyFill="1" applyBorder="1" applyAlignment="1">
      <alignment horizontal="left"/>
    </xf>
    <xf numFmtId="0" fontId="2" fillId="0" borderId="8" xfId="3" applyBorder="1"/>
    <xf numFmtId="9" fontId="2" fillId="0" borderId="8" xfId="3" applyNumberFormat="1" applyBorder="1"/>
    <xf numFmtId="9" fontId="4" fillId="0" borderId="6" xfId="3" applyNumberFormat="1" applyFont="1" applyFill="1" applyBorder="1" applyAlignment="1">
      <alignment horizontal="center"/>
    </xf>
    <xf numFmtId="0" fontId="2" fillId="0" borderId="0" xfId="3" applyFill="1" applyAlignment="1">
      <alignment horizontal="center"/>
    </xf>
    <xf numFmtId="3" fontId="2" fillId="2" borderId="1" xfId="3" applyNumberFormat="1" applyFill="1" applyBorder="1" applyAlignment="1">
      <alignment horizontal="center"/>
    </xf>
    <xf numFmtId="0" fontId="2" fillId="0" borderId="1" xfId="3" applyFill="1" applyBorder="1" applyAlignment="1">
      <alignment horizontal="center"/>
    </xf>
    <xf numFmtId="9" fontId="2" fillId="0" borderId="1" xfId="3" applyNumberFormat="1" applyBorder="1" applyAlignment="1">
      <alignment horizontal="center"/>
    </xf>
    <xf numFmtId="0" fontId="2" fillId="2" borderId="1" xfId="3" applyFill="1" applyBorder="1" applyAlignment="1">
      <alignment wrapText="1"/>
    </xf>
    <xf numFmtId="0" fontId="2" fillId="0" borderId="0" xfId="3" applyAlignment="1">
      <alignment horizontal="center"/>
    </xf>
    <xf numFmtId="9" fontId="2" fillId="0" borderId="2" xfId="3" applyNumberFormat="1" applyBorder="1" applyAlignment="1">
      <alignment horizontal="center"/>
    </xf>
    <xf numFmtId="0" fontId="2" fillId="0" borderId="1" xfId="3" applyBorder="1" applyAlignment="1">
      <alignment wrapText="1"/>
    </xf>
    <xf numFmtId="0" fontId="2" fillId="0" borderId="1" xfId="3" applyBorder="1" applyAlignment="1">
      <alignment horizontal="center"/>
    </xf>
    <xf numFmtId="0" fontId="2" fillId="0" borderId="1" xfId="3" applyFill="1" applyBorder="1" applyAlignment="1">
      <alignment wrapText="1"/>
    </xf>
    <xf numFmtId="0" fontId="2" fillId="4" borderId="1" xfId="3" applyFill="1" applyBorder="1" applyAlignment="1">
      <alignment horizontal="center"/>
    </xf>
    <xf numFmtId="9" fontId="2" fillId="4" borderId="1" xfId="3" applyNumberFormat="1" applyFill="1" applyBorder="1" applyAlignment="1">
      <alignment horizontal="center"/>
    </xf>
    <xf numFmtId="0" fontId="2" fillId="4" borderId="0" xfId="3" applyFill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2" fillId="4" borderId="1" xfId="3" applyFill="1" applyBorder="1" applyAlignment="1">
      <alignment wrapText="1"/>
    </xf>
    <xf numFmtId="0" fontId="2" fillId="4" borderId="1" xfId="3" applyFont="1" applyFill="1" applyBorder="1" applyAlignment="1">
      <alignment wrapText="1"/>
    </xf>
    <xf numFmtId="0" fontId="2" fillId="5" borderId="1" xfId="3" applyFill="1" applyBorder="1" applyAlignment="1">
      <alignment horizontal="center"/>
    </xf>
    <xf numFmtId="9" fontId="2" fillId="5" borderId="1" xfId="3" applyNumberFormat="1" applyFill="1" applyBorder="1" applyAlignment="1">
      <alignment horizontal="center"/>
    </xf>
    <xf numFmtId="0" fontId="2" fillId="5" borderId="0" xfId="3" applyFill="1" applyAlignment="1">
      <alignment horizontal="center"/>
    </xf>
    <xf numFmtId="0" fontId="2" fillId="5" borderId="1" xfId="3" applyFill="1" applyBorder="1" applyAlignment="1">
      <alignment wrapText="1"/>
    </xf>
    <xf numFmtId="0" fontId="2" fillId="0" borderId="1" xfId="3" applyBorder="1" applyAlignment="1">
      <alignment horizontal="left" vertical="center" wrapText="1"/>
    </xf>
    <xf numFmtId="0" fontId="2" fillId="0" borderId="4" xfId="3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9" fontId="3" fillId="0" borderId="3" xfId="3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0" xfId="3" applyAlignment="1"/>
    <xf numFmtId="0" fontId="5" fillId="0" borderId="1" xfId="3" applyFont="1" applyBorder="1" applyAlignment="1"/>
    <xf numFmtId="9" fontId="5" fillId="0" borderId="1" xfId="3" applyNumberFormat="1" applyFont="1" applyBorder="1" applyAlignment="1"/>
    <xf numFmtId="0" fontId="2" fillId="0" borderId="1" xfId="3" applyBorder="1"/>
    <xf numFmtId="0" fontId="5" fillId="0" borderId="0" xfId="3" applyFont="1"/>
    <xf numFmtId="9" fontId="5" fillId="0" borderId="0" xfId="3" applyNumberFormat="1" applyFont="1"/>
    <xf numFmtId="9" fontId="2" fillId="0" borderId="1" xfId="3" applyNumberFormat="1" applyFill="1" applyBorder="1" applyAlignment="1">
      <alignment horizontal="center"/>
    </xf>
    <xf numFmtId="0" fontId="2" fillId="4" borderId="1" xfId="3" applyFill="1" applyBorder="1" applyAlignment="1">
      <alignment horizontal="center" wrapText="1"/>
    </xf>
    <xf numFmtId="0" fontId="2" fillId="0" borderId="4" xfId="3" applyFill="1" applyBorder="1" applyAlignment="1">
      <alignment horizontal="left" vertical="center" wrapText="1"/>
    </xf>
    <xf numFmtId="3" fontId="2" fillId="2" borderId="1" xfId="3" applyNumberFormat="1" applyFont="1" applyFill="1" applyBorder="1" applyAlignment="1">
      <alignment horizontal="center"/>
    </xf>
    <xf numFmtId="0" fontId="2" fillId="0" borderId="7" xfId="3" applyBorder="1" applyAlignment="1">
      <alignment wrapText="1"/>
    </xf>
    <xf numFmtId="3" fontId="2" fillId="4" borderId="1" xfId="3" applyNumberFormat="1" applyFill="1" applyBorder="1" applyAlignment="1">
      <alignment horizontal="center"/>
    </xf>
    <xf numFmtId="3" fontId="2" fillId="5" borderId="1" xfId="3" applyNumberFormat="1" applyFill="1" applyBorder="1" applyAlignment="1">
      <alignment horizontal="center"/>
    </xf>
    <xf numFmtId="0" fontId="2" fillId="5" borderId="1" xfId="3" applyFill="1" applyBorder="1" applyAlignment="1">
      <alignment horizontal="center" wrapText="1"/>
    </xf>
    <xf numFmtId="0" fontId="2" fillId="0" borderId="2" xfId="3" applyBorder="1"/>
    <xf numFmtId="9" fontId="0" fillId="0" borderId="0" xfId="6" applyNumberFormat="1" applyFont="1"/>
    <xf numFmtId="9" fontId="0" fillId="0" borderId="0" xfId="6" applyNumberFormat="1" applyFont="1" applyBorder="1"/>
    <xf numFmtId="0" fontId="11" fillId="0" borderId="0" xfId="0" applyFont="1" applyBorder="1" applyAlignment="1"/>
    <xf numFmtId="0" fontId="11" fillId="0" borderId="6" xfId="0" applyFont="1" applyFill="1" applyBorder="1" applyAlignment="1">
      <alignment horizontal="center"/>
    </xf>
    <xf numFmtId="9" fontId="11" fillId="0" borderId="0" xfId="0" applyNumberFormat="1" applyFont="1" applyBorder="1" applyAlignment="1"/>
    <xf numFmtId="0" fontId="11" fillId="0" borderId="6" xfId="0" applyFont="1" applyFill="1" applyBorder="1" applyAlignment="1">
      <alignment horizontal="left"/>
    </xf>
    <xf numFmtId="9" fontId="0" fillId="0" borderId="8" xfId="0" applyNumberFormat="1" applyBorder="1"/>
    <xf numFmtId="9" fontId="0" fillId="0" borderId="1" xfId="6" applyNumberFormat="1" applyFont="1" applyFill="1" applyBorder="1" applyAlignment="1">
      <alignment horizontal="center"/>
    </xf>
    <xf numFmtId="9" fontId="0" fillId="0" borderId="1" xfId="6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9" fontId="0" fillId="4" borderId="1" xfId="6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9" fontId="0" fillId="5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wrapText="1"/>
    </xf>
    <xf numFmtId="9" fontId="0" fillId="0" borderId="1" xfId="6" applyNumberFormat="1" applyFont="1" applyBorder="1" applyAlignment="1">
      <alignment horizontal="center"/>
    </xf>
    <xf numFmtId="165" fontId="0" fillId="0" borderId="1" xfId="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2" xfId="3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3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0" fontId="5" fillId="0" borderId="0" xfId="3" applyFont="1" applyFill="1" applyAlignment="1">
      <alignment horizontal="left"/>
    </xf>
    <xf numFmtId="0" fontId="5" fillId="0" borderId="0" xfId="0" applyFont="1" applyAlignment="1"/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9" fontId="0" fillId="0" borderId="4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wrapText="1"/>
    </xf>
    <xf numFmtId="9" fontId="0" fillId="0" borderId="1" xfId="1" applyFont="1" applyFill="1" applyBorder="1" applyAlignment="1">
      <alignment horizontal="center" wrapText="1"/>
    </xf>
    <xf numFmtId="9" fontId="0" fillId="5" borderId="0" xfId="1" applyFont="1" applyFill="1" applyBorder="1" applyAlignment="1">
      <alignment horizontal="center" wrapText="1"/>
    </xf>
    <xf numFmtId="9" fontId="0" fillId="0" borderId="0" xfId="1" applyFont="1" applyBorder="1" applyAlignment="1">
      <alignment horizontal="center" wrapText="1"/>
    </xf>
    <xf numFmtId="0" fontId="5" fillId="0" borderId="0" xfId="3" applyFont="1" applyFill="1"/>
    <xf numFmtId="0" fontId="5" fillId="0" borderId="7" xfId="3" applyFont="1" applyFill="1" applyBorder="1" applyAlignment="1"/>
    <xf numFmtId="0" fontId="2" fillId="0" borderId="10" xfId="3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3" fontId="2" fillId="0" borderId="1" xfId="3" applyNumberFormat="1" applyFill="1" applyBorder="1" applyAlignment="1">
      <alignment horizontal="center"/>
    </xf>
    <xf numFmtId="3" fontId="2" fillId="0" borderId="0" xfId="3" applyNumberFormat="1" applyFill="1" applyBorder="1" applyAlignment="1">
      <alignment horizontal="center"/>
    </xf>
    <xf numFmtId="0" fontId="2" fillId="0" borderId="0" xfId="3" applyFill="1" applyBorder="1"/>
    <xf numFmtId="3" fontId="0" fillId="8" borderId="4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5" fillId="0" borderId="0" xfId="0" applyFont="1" applyFill="1"/>
    <xf numFmtId="0" fontId="0" fillId="0" borderId="1" xfId="0" applyFill="1" applyBorder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left" indent="6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wrapText="1"/>
    </xf>
    <xf numFmtId="9" fontId="13" fillId="7" borderId="1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165" fontId="13" fillId="7" borderId="1" xfId="7" applyNumberFormat="1" applyFont="1" applyFill="1" applyBorder="1" applyAlignment="1">
      <alignment horizontal="center"/>
    </xf>
    <xf numFmtId="9" fontId="13" fillId="7" borderId="1" xfId="0" applyNumberFormat="1" applyFont="1" applyFill="1" applyBorder="1" applyAlignment="1">
      <alignment horizontal="center" wrapText="1"/>
    </xf>
    <xf numFmtId="3" fontId="13" fillId="7" borderId="1" xfId="0" applyNumberFormat="1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1" xfId="3" applyFont="1" applyFill="1" applyBorder="1" applyAlignment="1">
      <alignment horizontal="center"/>
    </xf>
    <xf numFmtId="9" fontId="13" fillId="7" borderId="1" xfId="3" applyNumberFormat="1" applyFont="1" applyFill="1" applyBorder="1" applyAlignment="1">
      <alignment horizontal="center"/>
    </xf>
    <xf numFmtId="3" fontId="13" fillId="7" borderId="1" xfId="3" applyNumberFormat="1" applyFont="1" applyFill="1" applyBorder="1" applyAlignment="1">
      <alignment horizontal="center"/>
    </xf>
    <xf numFmtId="165" fontId="5" fillId="0" borderId="1" xfId="7" applyNumberFormat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9" fontId="5" fillId="0" borderId="1" xfId="3" applyNumberFormat="1" applyFont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166" fontId="2" fillId="0" borderId="0" xfId="7" applyNumberFormat="1" applyFont="1"/>
    <xf numFmtId="166" fontId="2" fillId="0" borderId="0" xfId="7" applyNumberFormat="1" applyFont="1" applyBorder="1"/>
    <xf numFmtId="9" fontId="2" fillId="0" borderId="0" xfId="3" applyNumberFormat="1" applyFont="1" applyBorder="1"/>
    <xf numFmtId="9" fontId="2" fillId="0" borderId="0" xfId="1" applyNumberFormat="1" applyFont="1" applyBorder="1"/>
    <xf numFmtId="0" fontId="2" fillId="0" borderId="0" xfId="3" applyFont="1" applyBorder="1"/>
    <xf numFmtId="0" fontId="2" fillId="0" borderId="0" xfId="0" applyFont="1"/>
    <xf numFmtId="9" fontId="2" fillId="0" borderId="0" xfId="3" applyNumberFormat="1" applyFont="1"/>
    <xf numFmtId="0" fontId="2" fillId="0" borderId="0" xfId="3" applyFont="1"/>
    <xf numFmtId="9" fontId="2" fillId="0" borderId="0" xfId="3" applyNumberFormat="1" applyFont="1" applyBorder="1" applyAlignment="1"/>
    <xf numFmtId="9" fontId="2" fillId="0" borderId="0" xfId="1" applyNumberFormat="1" applyFont="1" applyBorder="1" applyAlignment="1"/>
    <xf numFmtId="0" fontId="2" fillId="0" borderId="0" xfId="3" applyFont="1" applyBorder="1" applyAlignment="1"/>
    <xf numFmtId="0" fontId="2" fillId="0" borderId="0" xfId="3" applyFont="1" applyFill="1"/>
    <xf numFmtId="166" fontId="2" fillId="0" borderId="0" xfId="7" applyNumberFormat="1" applyFont="1" applyBorder="1" applyAlignment="1"/>
    <xf numFmtId="0" fontId="2" fillId="0" borderId="0" xfId="3" applyFont="1" applyFill="1" applyAlignment="1">
      <alignment horizontal="left"/>
    </xf>
    <xf numFmtId="0" fontId="2" fillId="9" borderId="0" xfId="3" applyFont="1" applyFill="1" applyAlignment="1">
      <alignment horizontal="left"/>
    </xf>
    <xf numFmtId="0" fontId="5" fillId="9" borderId="0" xfId="3" applyFont="1" applyFill="1" applyAlignment="1">
      <alignment horizontal="left"/>
    </xf>
    <xf numFmtId="166" fontId="2" fillId="0" borderId="0" xfId="7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4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2" fillId="9" borderId="1" xfId="3" applyFont="1" applyFill="1" applyBorder="1" applyAlignment="1">
      <alignment wrapText="1"/>
    </xf>
    <xf numFmtId="9" fontId="2" fillId="0" borderId="2" xfId="3" applyNumberFormat="1" applyFont="1" applyBorder="1" applyAlignment="1">
      <alignment horizontal="center"/>
    </xf>
    <xf numFmtId="0" fontId="2" fillId="0" borderId="0" xfId="3" applyFont="1" applyBorder="1" applyAlignment="1">
      <alignment wrapText="1"/>
    </xf>
    <xf numFmtId="0" fontId="2" fillId="0" borderId="0" xfId="3" applyFont="1" applyFill="1" applyAlignment="1">
      <alignment wrapText="1"/>
    </xf>
    <xf numFmtId="9" fontId="2" fillId="0" borderId="0" xfId="1" applyNumberFormat="1" applyFont="1"/>
    <xf numFmtId="0" fontId="2" fillId="0" borderId="0" xfId="3" applyFont="1" applyAlignment="1">
      <alignment wrapText="1"/>
    </xf>
    <xf numFmtId="0" fontId="3" fillId="10" borderId="0" xfId="0" applyFont="1" applyFill="1"/>
    <xf numFmtId="0" fontId="2" fillId="10" borderId="0" xfId="0" applyFont="1" applyFill="1"/>
    <xf numFmtId="0" fontId="17" fillId="10" borderId="5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4" fillId="11" borderId="3" xfId="3" applyFont="1" applyFill="1" applyBorder="1" applyAlignment="1">
      <alignment horizontal="center" vertical="center" wrapText="1"/>
    </xf>
    <xf numFmtId="9" fontId="24" fillId="11" borderId="3" xfId="3" applyNumberFormat="1" applyFont="1" applyFill="1" applyBorder="1" applyAlignment="1">
      <alignment horizontal="center" vertical="center" wrapText="1"/>
    </xf>
    <xf numFmtId="0" fontId="24" fillId="11" borderId="1" xfId="3" applyFont="1" applyFill="1" applyBorder="1" applyAlignment="1">
      <alignment horizontal="center" vertical="center" wrapText="1"/>
    </xf>
    <xf numFmtId="0" fontId="24" fillId="11" borderId="3" xfId="3" applyFont="1" applyFill="1" applyBorder="1" applyAlignment="1">
      <alignment horizontal="center" vertical="center"/>
    </xf>
    <xf numFmtId="0" fontId="21" fillId="6" borderId="0" xfId="3" applyFont="1" applyFill="1" applyAlignment="1">
      <alignment horizontal="left"/>
    </xf>
    <xf numFmtId="0" fontId="21" fillId="6" borderId="0" xfId="3" applyFont="1" applyFill="1"/>
    <xf numFmtId="9" fontId="21" fillId="6" borderId="0" xfId="3" applyNumberFormat="1" applyFont="1" applyFill="1"/>
    <xf numFmtId="0" fontId="22" fillId="6" borderId="0" xfId="0" applyFont="1" applyFill="1"/>
    <xf numFmtId="0" fontId="22" fillId="6" borderId="0" xfId="3" applyFont="1" applyFill="1"/>
    <xf numFmtId="0" fontId="18" fillId="6" borderId="0" xfId="3" applyFont="1" applyFill="1" applyAlignment="1">
      <alignment horizontal="left"/>
    </xf>
    <xf numFmtId="0" fontId="18" fillId="6" borderId="0" xfId="3" applyFont="1" applyFill="1"/>
    <xf numFmtId="9" fontId="18" fillId="6" borderId="0" xfId="3" applyNumberFormat="1" applyFont="1" applyFill="1"/>
    <xf numFmtId="0" fontId="19" fillId="6" borderId="0" xfId="0" applyFont="1" applyFill="1"/>
    <xf numFmtId="0" fontId="19" fillId="6" borderId="0" xfId="3" applyFont="1" applyFill="1"/>
    <xf numFmtId="0" fontId="5" fillId="6" borderId="0" xfId="3" applyFont="1" applyFill="1"/>
    <xf numFmtId="9" fontId="5" fillId="6" borderId="0" xfId="3" applyNumberFormat="1" applyFont="1" applyFill="1"/>
    <xf numFmtId="0" fontId="0" fillId="6" borderId="0" xfId="0" applyFill="1"/>
    <xf numFmtId="0" fontId="2" fillId="6" borderId="0" xfId="3" applyFill="1"/>
    <xf numFmtId="9" fontId="2" fillId="6" borderId="0" xfId="3" applyNumberFormat="1" applyFill="1"/>
    <xf numFmtId="0" fontId="2" fillId="5" borderId="0" xfId="3" applyFill="1" applyAlignment="1">
      <alignment horizontal="left"/>
    </xf>
    <xf numFmtId="0" fontId="2" fillId="0" borderId="0" xfId="3" applyAlignment="1">
      <alignment horizontal="center"/>
    </xf>
    <xf numFmtId="0" fontId="2" fillId="5" borderId="0" xfId="3" applyFill="1" applyAlignment="1">
      <alignment horizontal="left"/>
    </xf>
    <xf numFmtId="0" fontId="2" fillId="0" borderId="2" xfId="3" applyBorder="1" applyAlignment="1">
      <alignment horizontal="center"/>
    </xf>
    <xf numFmtId="0" fontId="2" fillId="0" borderId="5" xfId="3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13" fillId="10" borderId="0" xfId="0" applyFont="1" applyFill="1"/>
    <xf numFmtId="0" fontId="23" fillId="6" borderId="8" xfId="3" applyFont="1" applyFill="1" applyBorder="1" applyAlignment="1"/>
    <xf numFmtId="166" fontId="2" fillId="0" borderId="1" xfId="7" applyNumberFormat="1" applyFont="1" applyBorder="1" applyAlignment="1">
      <alignment horizontal="right" wrapText="1"/>
    </xf>
    <xf numFmtId="166" fontId="2" fillId="0" borderId="1" xfId="7" applyNumberFormat="1" applyFont="1" applyBorder="1" applyAlignment="1">
      <alignment horizontal="right"/>
    </xf>
    <xf numFmtId="9" fontId="2" fillId="0" borderId="1" xfId="3" applyNumberFormat="1" applyFont="1" applyFill="1" applyBorder="1" applyAlignment="1">
      <alignment horizontal="right"/>
    </xf>
    <xf numFmtId="0" fontId="2" fillId="10" borderId="0" xfId="0" applyFont="1" applyFill="1" applyAlignment="1">
      <alignment horizontal="right"/>
    </xf>
    <xf numFmtId="166" fontId="2" fillId="0" borderId="1" xfId="7" applyNumberFormat="1" applyFont="1" applyFill="1" applyBorder="1" applyAlignment="1">
      <alignment horizontal="right"/>
    </xf>
    <xf numFmtId="0" fontId="2" fillId="0" borderId="1" xfId="3" applyFont="1" applyFill="1" applyBorder="1" applyAlignment="1">
      <alignment horizontal="right"/>
    </xf>
    <xf numFmtId="166" fontId="2" fillId="9" borderId="1" xfId="7" applyNumberFormat="1" applyFont="1" applyFill="1" applyBorder="1" applyAlignment="1">
      <alignment horizontal="right"/>
    </xf>
    <xf numFmtId="0" fontId="2" fillId="0" borderId="1" xfId="3" applyBorder="1" applyAlignment="1">
      <alignment horizontal="center" wrapText="1"/>
    </xf>
    <xf numFmtId="0" fontId="2" fillId="6" borderId="1" xfId="3" applyFill="1" applyBorder="1" applyAlignment="1">
      <alignment wrapText="1"/>
    </xf>
    <xf numFmtId="0" fontId="2" fillId="6" borderId="1" xfId="3" applyFill="1" applyBorder="1" applyAlignment="1">
      <alignment horizontal="center"/>
    </xf>
    <xf numFmtId="9" fontId="2" fillId="6" borderId="1" xfId="3" applyNumberFormat="1" applyFill="1" applyBorder="1" applyAlignment="1">
      <alignment horizontal="center"/>
    </xf>
    <xf numFmtId="0" fontId="4" fillId="0" borderId="0" xfId="3" applyFont="1"/>
    <xf numFmtId="9" fontId="0" fillId="0" borderId="0" xfId="1" applyFont="1"/>
    <xf numFmtId="0" fontId="25" fillId="0" borderId="0" xfId="2" applyFont="1" applyAlignment="1">
      <alignment vertical="top" wrapText="1"/>
    </xf>
    <xf numFmtId="0" fontId="5" fillId="0" borderId="7" xfId="3" applyFont="1" applyBorder="1" applyAlignment="1"/>
    <xf numFmtId="0" fontId="2" fillId="0" borderId="2" xfId="3" applyBorder="1" applyAlignme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5" fillId="0" borderId="8" xfId="3" applyFont="1" applyBorder="1" applyAlignment="1"/>
    <xf numFmtId="0" fontId="0" fillId="0" borderId="12" xfId="0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5" fillId="0" borderId="8" xfId="0" applyFont="1" applyBorder="1" applyAlignment="1"/>
    <xf numFmtId="0" fontId="5" fillId="0" borderId="0" xfId="3" applyFont="1" applyBorder="1"/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4" fillId="0" borderId="1" xfId="3" applyFont="1" applyBorder="1" applyAlignment="1">
      <alignment vertical="center" wrapText="1"/>
    </xf>
    <xf numFmtId="0" fontId="2" fillId="0" borderId="14" xfId="3" applyBorder="1" applyAlignment="1">
      <alignment horizontal="center"/>
    </xf>
    <xf numFmtId="0" fontId="2" fillId="6" borderId="14" xfId="3" applyFill="1" applyBorder="1" applyAlignment="1">
      <alignment horizontal="center"/>
    </xf>
    <xf numFmtId="0" fontId="2" fillId="0" borderId="13" xfId="3" applyBorder="1" applyAlignment="1">
      <alignment horizontal="center"/>
    </xf>
    <xf numFmtId="0" fontId="2" fillId="6" borderId="13" xfId="3" applyFill="1" applyBorder="1" applyAlignment="1">
      <alignment horizontal="center"/>
    </xf>
    <xf numFmtId="0" fontId="2" fillId="0" borderId="13" xfId="3" applyFill="1" applyBorder="1" applyAlignment="1">
      <alignment horizontal="center"/>
    </xf>
    <xf numFmtId="0" fontId="2" fillId="12" borderId="1" xfId="3" applyFill="1" applyBorder="1" applyAlignment="1">
      <alignment wrapText="1"/>
    </xf>
    <xf numFmtId="0" fontId="2" fillId="12" borderId="1" xfId="3" applyFill="1" applyBorder="1" applyAlignment="1">
      <alignment horizontal="center"/>
    </xf>
    <xf numFmtId="0" fontId="2" fillId="12" borderId="0" xfId="3" applyFill="1" applyAlignment="1">
      <alignment horizontal="left"/>
    </xf>
    <xf numFmtId="0" fontId="2" fillId="0" borderId="1" xfId="3" applyBorder="1" applyAlignment="1">
      <alignment vertical="top" wrapText="1"/>
    </xf>
    <xf numFmtId="9" fontId="2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/>
    <xf numFmtId="0" fontId="0" fillId="0" borderId="2" xfId="0" applyBorder="1" applyAlignment="1"/>
    <xf numFmtId="0" fontId="5" fillId="0" borderId="2" xfId="3" applyFont="1" applyBorder="1" applyAlignment="1"/>
    <xf numFmtId="0" fontId="2" fillId="0" borderId="5" xfId="3" applyBorder="1" applyAlignment="1"/>
    <xf numFmtId="0" fontId="5" fillId="0" borderId="0" xfId="3" applyFont="1" applyBorder="1" applyAlignment="1"/>
    <xf numFmtId="0" fontId="2" fillId="6" borderId="0" xfId="3" applyFill="1" applyBorder="1" applyAlignment="1">
      <alignment horizontal="center"/>
    </xf>
    <xf numFmtId="0" fontId="2" fillId="5" borderId="0" xfId="3" applyFill="1" applyBorder="1" applyAlignment="1">
      <alignment horizontal="center"/>
    </xf>
    <xf numFmtId="0" fontId="2" fillId="5" borderId="0" xfId="3" applyFill="1" applyBorder="1" applyAlignment="1">
      <alignment horizontal="center" wrapText="1"/>
    </xf>
    <xf numFmtId="0" fontId="2" fillId="6" borderId="2" xfId="3" applyFill="1" applyBorder="1" applyAlignment="1">
      <alignment horizontal="center"/>
    </xf>
    <xf numFmtId="0" fontId="2" fillId="12" borderId="2" xfId="3" applyFill="1" applyBorder="1" applyAlignment="1">
      <alignment horizontal="center"/>
    </xf>
    <xf numFmtId="0" fontId="4" fillId="0" borderId="8" xfId="3" applyFont="1" applyBorder="1" applyAlignment="1">
      <alignment horizontal="center" vertical="center" wrapText="1"/>
    </xf>
    <xf numFmtId="0" fontId="2" fillId="12" borderId="2" xfId="3" applyFill="1" applyBorder="1" applyAlignment="1">
      <alignment wrapText="1"/>
    </xf>
    <xf numFmtId="0" fontId="0" fillId="0" borderId="5" xfId="0" applyBorder="1" applyAlignment="1"/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/>
    <xf numFmtId="0" fontId="14" fillId="0" borderId="0" xfId="0" applyFont="1" applyFill="1"/>
    <xf numFmtId="0" fontId="14" fillId="10" borderId="1" xfId="3" applyFont="1" applyFill="1" applyBorder="1" applyAlignment="1">
      <alignment wrapText="1"/>
    </xf>
    <xf numFmtId="166" fontId="13" fillId="10" borderId="1" xfId="7" applyNumberFormat="1" applyFont="1" applyFill="1" applyBorder="1" applyAlignment="1">
      <alignment horizontal="center"/>
    </xf>
    <xf numFmtId="9" fontId="13" fillId="10" borderId="1" xfId="3" applyNumberFormat="1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/>
    </xf>
    <xf numFmtId="0" fontId="5" fillId="0" borderId="0" xfId="3" applyFont="1" applyAlignment="1">
      <alignment horizontal="right"/>
    </xf>
    <xf numFmtId="0" fontId="5" fillId="0" borderId="8" xfId="3" applyFont="1" applyFill="1" applyBorder="1" applyAlignment="1"/>
    <xf numFmtId="0" fontId="5" fillId="0" borderId="8" xfId="3" applyFont="1" applyFill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8" xfId="3" applyFont="1" applyBorder="1" applyAlignment="1">
      <alignment horizontal="center"/>
    </xf>
    <xf numFmtId="0" fontId="4" fillId="0" borderId="7" xfId="3" applyFont="1" applyBorder="1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2" fillId="0" borderId="4" xfId="3" applyBorder="1" applyAlignment="1">
      <alignment horizontal="center" vertical="center" wrapText="1"/>
    </xf>
    <xf numFmtId="0" fontId="2" fillId="5" borderId="0" xfId="3" applyFill="1" applyAlignment="1">
      <alignment horizontal="left"/>
    </xf>
    <xf numFmtId="0" fontId="2" fillId="4" borderId="0" xfId="3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7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5" xfId="3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5" fillId="0" borderId="0" xfId="3" applyFont="1" applyBorder="1" applyAlignment="1">
      <alignment horizontal="left"/>
    </xf>
    <xf numFmtId="0" fontId="2" fillId="0" borderId="0" xfId="3" applyAlignme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0" fillId="0" borderId="0" xfId="3" applyFont="1" applyAlignment="1">
      <alignment horizontal="center"/>
    </xf>
    <xf numFmtId="0" fontId="2" fillId="0" borderId="0" xfId="3" applyAlignment="1">
      <alignment horizontal="center"/>
    </xf>
    <xf numFmtId="0" fontId="0" fillId="6" borderId="0" xfId="0" applyFill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23" fillId="6" borderId="8" xfId="3" applyFont="1" applyFill="1" applyBorder="1" applyAlignment="1">
      <alignment horizontal="left"/>
    </xf>
    <xf numFmtId="0" fontId="5" fillId="6" borderId="8" xfId="3" applyFont="1" applyFill="1" applyBorder="1" applyAlignment="1">
      <alignment horizontal="center"/>
    </xf>
    <xf numFmtId="0" fontId="20" fillId="6" borderId="0" xfId="3" applyFont="1" applyFill="1" applyAlignment="1">
      <alignment horizontal="center"/>
    </xf>
    <xf numFmtId="0" fontId="19" fillId="6" borderId="0" xfId="3" applyFont="1" applyFill="1" applyAlignment="1">
      <alignment horizontal="center"/>
    </xf>
    <xf numFmtId="0" fontId="15" fillId="0" borderId="7" xfId="3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5" fillId="0" borderId="0" xfId="2" applyFont="1" applyAlignment="1">
      <alignment vertical="top" wrapText="1"/>
    </xf>
    <xf numFmtId="0" fontId="15" fillId="0" borderId="2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5" fillId="0" borderId="7" xfId="3" applyFont="1" applyBorder="1" applyAlignment="1">
      <alignment wrapText="1"/>
    </xf>
    <xf numFmtId="0" fontId="5" fillId="0" borderId="2" xfId="3" applyFont="1" applyBorder="1" applyAlignment="1">
      <alignment wrapText="1"/>
    </xf>
    <xf numFmtId="0" fontId="5" fillId="0" borderId="5" xfId="3" applyFont="1" applyBorder="1" applyAlignment="1">
      <alignment wrapText="1"/>
    </xf>
    <xf numFmtId="9" fontId="3" fillId="0" borderId="3" xfId="3" applyNumberFormat="1" applyFont="1" applyBorder="1" applyAlignment="1">
      <alignment horizontal="center" vertical="center" wrapText="1"/>
    </xf>
    <xf numFmtId="9" fontId="3" fillId="0" borderId="4" xfId="3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</cellXfs>
  <cellStyles count="9">
    <cellStyle name="Comma" xfId="7" builtinId="3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Note 2" xfId="5" xr:uid="{00000000-0005-0000-0000-000005000000}"/>
    <cellStyle name="Percent" xfId="1" builtinId="5"/>
    <cellStyle name="Percent 2" xfId="6" xr:uid="{00000000-0005-0000-0000-000007000000}"/>
    <cellStyle name="Percent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5"/>
  <sheetViews>
    <sheetView zoomScale="85" zoomScaleNormal="85" workbookViewId="0">
      <pane ySplit="9" topLeftCell="A10" activePane="bottomLeft" state="frozen"/>
      <selection activeCell="A6" sqref="A6"/>
      <selection pane="bottomLeft"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117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81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s="58" customFormat="1" ht="25.5" x14ac:dyDescent="0.35">
      <c r="A10" s="102" t="s">
        <v>50</v>
      </c>
      <c r="B10" s="151"/>
      <c r="C10" s="151">
        <v>0</v>
      </c>
      <c r="D10" s="152"/>
      <c r="E10" s="100" t="str">
        <f t="shared" ref="E10:E41" si="0">IF(ISERROR(D10/B10), "-", (D10/B10))</f>
        <v>-</v>
      </c>
      <c r="F10" s="100" t="str">
        <f t="shared" ref="F10:F41" si="1">IF(ISERROR(D10/C10), "-", (D10/C10))</f>
        <v>-</v>
      </c>
      <c r="G10" s="152"/>
      <c r="H10" s="68">
        <v>0</v>
      </c>
      <c r="I10" s="67"/>
      <c r="J10" s="152"/>
      <c r="K10" s="152"/>
      <c r="L10" s="152"/>
      <c r="M10" s="100" t="str">
        <f t="shared" ref="M10:M41" si="2">IF(ISERROR(L10/J10), "-", (L10/J10))</f>
        <v>-</v>
      </c>
      <c r="N10" s="100" t="str">
        <f t="shared" ref="N10:N41" si="3">IF(ISERROR(L10/K10), "-", (L10/K10))</f>
        <v>-</v>
      </c>
      <c r="O10" s="152"/>
      <c r="P10" s="68">
        <v>0</v>
      </c>
    </row>
    <row r="11" spans="1:16" ht="25.5" x14ac:dyDescent="0.35">
      <c r="A11" s="87" t="s">
        <v>5</v>
      </c>
      <c r="B11" s="152"/>
      <c r="C11" s="152">
        <v>0</v>
      </c>
      <c r="D11" s="152"/>
      <c r="E11" s="100" t="str">
        <f t="shared" si="0"/>
        <v>-</v>
      </c>
      <c r="F11" s="100" t="str">
        <f t="shared" si="1"/>
        <v>-</v>
      </c>
      <c r="G11" s="152"/>
      <c r="H11" s="68">
        <v>0</v>
      </c>
      <c r="I11" s="72"/>
      <c r="J11" s="152"/>
      <c r="K11" s="152"/>
      <c r="L11" s="152"/>
      <c r="M11" s="100" t="str">
        <f t="shared" si="2"/>
        <v>-</v>
      </c>
      <c r="N11" s="100" t="str">
        <f t="shared" si="3"/>
        <v>-</v>
      </c>
      <c r="O11" s="152"/>
      <c r="P11" s="68">
        <v>2</v>
      </c>
    </row>
    <row r="12" spans="1:16" s="58" customFormat="1" ht="25.5" x14ac:dyDescent="0.35">
      <c r="A12" s="76" t="s">
        <v>6</v>
      </c>
      <c r="B12" s="152"/>
      <c r="C12" s="152">
        <v>0</v>
      </c>
      <c r="D12" s="152"/>
      <c r="E12" s="100" t="str">
        <f t="shared" si="0"/>
        <v>-</v>
      </c>
      <c r="F12" s="100" t="str">
        <f t="shared" si="1"/>
        <v>-</v>
      </c>
      <c r="G12" s="152"/>
      <c r="H12" s="68">
        <v>0</v>
      </c>
      <c r="I12" s="67"/>
      <c r="J12" s="152"/>
      <c r="K12" s="152"/>
      <c r="L12" s="152"/>
      <c r="M12" s="100" t="str">
        <f t="shared" si="2"/>
        <v>-</v>
      </c>
      <c r="N12" s="100" t="str">
        <f t="shared" si="3"/>
        <v>-</v>
      </c>
      <c r="O12" s="152"/>
      <c r="P12" s="68">
        <v>1</v>
      </c>
    </row>
    <row r="13" spans="1:16" ht="25.5" x14ac:dyDescent="0.35">
      <c r="A13" s="74" t="s">
        <v>7</v>
      </c>
      <c r="B13" s="152">
        <v>29</v>
      </c>
      <c r="C13" s="152">
        <v>30</v>
      </c>
      <c r="D13" s="152">
        <v>28</v>
      </c>
      <c r="E13" s="100">
        <f t="shared" si="0"/>
        <v>0.96551724137931039</v>
      </c>
      <c r="F13" s="100">
        <f t="shared" si="1"/>
        <v>0.93333333333333335</v>
      </c>
      <c r="G13" s="152">
        <v>25</v>
      </c>
      <c r="H13" s="68">
        <v>1456</v>
      </c>
      <c r="I13" s="72"/>
      <c r="J13" s="152">
        <v>13</v>
      </c>
      <c r="K13" s="152">
        <v>15</v>
      </c>
      <c r="L13" s="152">
        <v>9</v>
      </c>
      <c r="M13" s="100">
        <f t="shared" si="2"/>
        <v>0.69230769230769229</v>
      </c>
      <c r="N13" s="100">
        <f t="shared" si="3"/>
        <v>0.6</v>
      </c>
      <c r="O13" s="152">
        <v>10</v>
      </c>
      <c r="P13" s="68">
        <v>570</v>
      </c>
    </row>
    <row r="14" spans="1:16" s="58" customFormat="1" ht="25.5" x14ac:dyDescent="0.35">
      <c r="A14" s="76" t="s">
        <v>8</v>
      </c>
      <c r="B14" s="152"/>
      <c r="C14" s="152">
        <v>0</v>
      </c>
      <c r="D14" s="152"/>
      <c r="E14" s="100" t="str">
        <f t="shared" si="0"/>
        <v>-</v>
      </c>
      <c r="F14" s="100" t="str">
        <f t="shared" si="1"/>
        <v>-</v>
      </c>
      <c r="G14" s="152"/>
      <c r="H14" s="68">
        <v>0</v>
      </c>
      <c r="I14" s="67"/>
      <c r="J14" s="152"/>
      <c r="K14" s="152"/>
      <c r="L14" s="152"/>
      <c r="M14" s="100" t="str">
        <f t="shared" si="2"/>
        <v>-</v>
      </c>
      <c r="N14" s="100" t="str">
        <f t="shared" si="3"/>
        <v>-</v>
      </c>
      <c r="O14" s="152"/>
      <c r="P14" s="68">
        <v>6</v>
      </c>
    </row>
    <row r="15" spans="1:16" ht="25.5" x14ac:dyDescent="0.35">
      <c r="A15" s="74" t="s">
        <v>9</v>
      </c>
      <c r="B15" s="152"/>
      <c r="C15" s="152">
        <v>0</v>
      </c>
      <c r="D15" s="152"/>
      <c r="E15" s="100" t="str">
        <f t="shared" si="0"/>
        <v>-</v>
      </c>
      <c r="F15" s="100" t="str">
        <f t="shared" si="1"/>
        <v>-</v>
      </c>
      <c r="G15" s="152"/>
      <c r="H15" s="68">
        <v>23</v>
      </c>
      <c r="I15" s="72"/>
      <c r="J15" s="152"/>
      <c r="K15" s="152"/>
      <c r="L15" s="152"/>
      <c r="M15" s="100" t="str">
        <f t="shared" si="2"/>
        <v>-</v>
      </c>
      <c r="N15" s="100" t="str">
        <f t="shared" si="3"/>
        <v>-</v>
      </c>
      <c r="O15" s="152"/>
      <c r="P15" s="68">
        <v>300</v>
      </c>
    </row>
    <row r="16" spans="1:16" s="58" customFormat="1" ht="25.5" x14ac:dyDescent="0.35">
      <c r="A16" s="76" t="s">
        <v>10</v>
      </c>
      <c r="B16" s="152">
        <v>2</v>
      </c>
      <c r="C16" s="152">
        <v>3</v>
      </c>
      <c r="D16" s="152">
        <v>1</v>
      </c>
      <c r="E16" s="100">
        <f t="shared" si="0"/>
        <v>0.5</v>
      </c>
      <c r="F16" s="100">
        <f t="shared" si="1"/>
        <v>0.33333333333333331</v>
      </c>
      <c r="G16" s="152">
        <v>1</v>
      </c>
      <c r="H16" s="68">
        <v>51</v>
      </c>
      <c r="I16" s="67"/>
      <c r="J16" s="152"/>
      <c r="K16" s="152"/>
      <c r="L16" s="152"/>
      <c r="M16" s="100" t="str">
        <f t="shared" si="2"/>
        <v>-</v>
      </c>
      <c r="N16" s="100" t="str">
        <f t="shared" si="3"/>
        <v>-</v>
      </c>
      <c r="O16" s="152"/>
      <c r="P16" s="68">
        <v>37</v>
      </c>
    </row>
    <row r="17" spans="1:16" ht="25.5" x14ac:dyDescent="0.35">
      <c r="A17" s="74" t="s">
        <v>11</v>
      </c>
      <c r="B17" s="152">
        <v>3</v>
      </c>
      <c r="C17" s="152">
        <v>3</v>
      </c>
      <c r="D17" s="152">
        <v>3</v>
      </c>
      <c r="E17" s="100">
        <f t="shared" si="0"/>
        <v>1</v>
      </c>
      <c r="F17" s="100">
        <f t="shared" si="1"/>
        <v>1</v>
      </c>
      <c r="G17" s="152">
        <v>3</v>
      </c>
      <c r="H17" s="68">
        <v>3</v>
      </c>
      <c r="I17" s="72"/>
      <c r="J17" s="152">
        <v>4</v>
      </c>
      <c r="K17" s="152">
        <v>4</v>
      </c>
      <c r="L17" s="152">
        <v>2</v>
      </c>
      <c r="M17" s="100">
        <f t="shared" si="2"/>
        <v>0.5</v>
      </c>
      <c r="N17" s="100">
        <f t="shared" si="3"/>
        <v>0.5</v>
      </c>
      <c r="O17" s="152">
        <v>3</v>
      </c>
      <c r="P17" s="68">
        <v>24</v>
      </c>
    </row>
    <row r="18" spans="1:16" s="58" customFormat="1" ht="25.5" x14ac:dyDescent="0.35">
      <c r="A18" s="76" t="s">
        <v>12</v>
      </c>
      <c r="B18" s="152">
        <v>47</v>
      </c>
      <c r="C18" s="152">
        <v>64</v>
      </c>
      <c r="D18" s="152">
        <v>28</v>
      </c>
      <c r="E18" s="100">
        <f t="shared" si="0"/>
        <v>0.5957446808510638</v>
      </c>
      <c r="F18" s="100">
        <f t="shared" si="1"/>
        <v>0.4375</v>
      </c>
      <c r="G18" s="152">
        <v>16</v>
      </c>
      <c r="H18" s="68">
        <v>904</v>
      </c>
      <c r="I18" s="67"/>
      <c r="J18" s="152">
        <v>45</v>
      </c>
      <c r="K18" s="152">
        <v>53</v>
      </c>
      <c r="L18" s="152">
        <v>13</v>
      </c>
      <c r="M18" s="100">
        <f t="shared" si="2"/>
        <v>0.28888888888888886</v>
      </c>
      <c r="N18" s="100">
        <f t="shared" si="3"/>
        <v>0.24528301886792453</v>
      </c>
      <c r="O18" s="152">
        <v>15</v>
      </c>
      <c r="P18" s="68">
        <v>1238</v>
      </c>
    </row>
    <row r="19" spans="1:16" s="58" customFormat="1" ht="25.5" x14ac:dyDescent="0.35">
      <c r="A19" s="76" t="s">
        <v>49</v>
      </c>
      <c r="B19" s="153">
        <v>2</v>
      </c>
      <c r="C19" s="153">
        <v>3</v>
      </c>
      <c r="D19" s="153">
        <v>0</v>
      </c>
      <c r="E19" s="100">
        <f t="shared" si="0"/>
        <v>0</v>
      </c>
      <c r="F19" s="100">
        <f t="shared" si="1"/>
        <v>0</v>
      </c>
      <c r="G19" s="153">
        <v>0</v>
      </c>
      <c r="H19" s="68">
        <v>0</v>
      </c>
      <c r="I19" s="67"/>
      <c r="J19" s="153"/>
      <c r="K19" s="153">
        <v>0</v>
      </c>
      <c r="L19" s="153"/>
      <c r="M19" s="100" t="str">
        <f t="shared" si="2"/>
        <v>-</v>
      </c>
      <c r="N19" s="100" t="str">
        <f t="shared" si="3"/>
        <v>-</v>
      </c>
      <c r="O19" s="152"/>
      <c r="P19" s="68">
        <v>19</v>
      </c>
    </row>
    <row r="20" spans="1:16" s="58" customFormat="1" ht="25.5" x14ac:dyDescent="0.35">
      <c r="A20" s="76" t="s">
        <v>51</v>
      </c>
      <c r="B20" s="153"/>
      <c r="C20" s="153">
        <v>0</v>
      </c>
      <c r="D20" s="153"/>
      <c r="E20" s="100" t="str">
        <f t="shared" si="0"/>
        <v>-</v>
      </c>
      <c r="F20" s="100" t="str">
        <f t="shared" si="1"/>
        <v>-</v>
      </c>
      <c r="G20" s="153"/>
      <c r="H20" s="68">
        <v>0</v>
      </c>
      <c r="I20" s="67"/>
      <c r="J20" s="153"/>
      <c r="K20" s="153">
        <v>0</v>
      </c>
      <c r="L20" s="153"/>
      <c r="M20" s="100" t="str">
        <f t="shared" si="2"/>
        <v>-</v>
      </c>
      <c r="N20" s="100" t="str">
        <f t="shared" si="3"/>
        <v>-</v>
      </c>
      <c r="O20" s="152"/>
      <c r="P20" s="68">
        <v>0</v>
      </c>
    </row>
    <row r="21" spans="1:16" ht="25.5" x14ac:dyDescent="0.35">
      <c r="A21" s="74" t="s">
        <v>13</v>
      </c>
      <c r="B21" s="152">
        <v>235</v>
      </c>
      <c r="C21" s="152">
        <v>293</v>
      </c>
      <c r="D21" s="152">
        <v>140</v>
      </c>
      <c r="E21" s="100">
        <f t="shared" si="0"/>
        <v>0.5957446808510638</v>
      </c>
      <c r="F21" s="100">
        <f t="shared" si="1"/>
        <v>0.47781569965870307</v>
      </c>
      <c r="G21" s="152">
        <v>167</v>
      </c>
      <c r="H21" s="68">
        <v>2993</v>
      </c>
      <c r="I21" s="72"/>
      <c r="J21" s="152">
        <v>1</v>
      </c>
      <c r="K21" s="152">
        <v>1</v>
      </c>
      <c r="L21" s="152">
        <v>0</v>
      </c>
      <c r="M21" s="100">
        <f t="shared" si="2"/>
        <v>0</v>
      </c>
      <c r="N21" s="100">
        <f t="shared" si="3"/>
        <v>0</v>
      </c>
      <c r="O21" s="152"/>
      <c r="P21" s="68">
        <v>330</v>
      </c>
    </row>
    <row r="22" spans="1:16" ht="25.5" x14ac:dyDescent="0.35">
      <c r="A22" s="74" t="s">
        <v>14</v>
      </c>
      <c r="B22" s="152">
        <v>17</v>
      </c>
      <c r="C22" s="152">
        <v>18</v>
      </c>
      <c r="D22" s="152">
        <v>11</v>
      </c>
      <c r="E22" s="100">
        <f t="shared" si="0"/>
        <v>0.6470588235294118</v>
      </c>
      <c r="F22" s="100">
        <f t="shared" si="1"/>
        <v>0.61111111111111116</v>
      </c>
      <c r="G22" s="152">
        <v>12</v>
      </c>
      <c r="H22" s="68">
        <v>447</v>
      </c>
      <c r="I22" s="72"/>
      <c r="J22" s="152">
        <v>17</v>
      </c>
      <c r="K22" s="152">
        <v>31</v>
      </c>
      <c r="L22" s="152">
        <v>6</v>
      </c>
      <c r="M22" s="100">
        <f t="shared" si="2"/>
        <v>0.35294117647058826</v>
      </c>
      <c r="N22" s="100">
        <f t="shared" si="3"/>
        <v>0.19354838709677419</v>
      </c>
      <c r="O22" s="152">
        <v>6</v>
      </c>
      <c r="P22" s="68">
        <v>389</v>
      </c>
    </row>
    <row r="23" spans="1:16" ht="38.25" x14ac:dyDescent="0.35">
      <c r="A23" s="81" t="s">
        <v>73</v>
      </c>
      <c r="B23" s="156"/>
      <c r="C23" s="156">
        <v>0</v>
      </c>
      <c r="D23" s="156"/>
      <c r="E23" s="101" t="str">
        <f t="shared" si="0"/>
        <v>-</v>
      </c>
      <c r="F23" s="101" t="str">
        <f t="shared" si="1"/>
        <v>-</v>
      </c>
      <c r="G23" s="156"/>
      <c r="H23" s="68">
        <v>0</v>
      </c>
      <c r="I23" s="101"/>
      <c r="J23" s="156"/>
      <c r="K23" s="156">
        <v>0</v>
      </c>
      <c r="L23" s="156"/>
      <c r="M23" s="101" t="str">
        <f t="shared" si="2"/>
        <v>-</v>
      </c>
      <c r="N23" s="101" t="str">
        <f t="shared" si="3"/>
        <v>-</v>
      </c>
      <c r="O23" s="156"/>
      <c r="P23" s="68">
        <v>0</v>
      </c>
    </row>
    <row r="24" spans="1:16" ht="25.5" x14ac:dyDescent="0.35">
      <c r="A24" s="74" t="s">
        <v>52</v>
      </c>
      <c r="B24" s="152"/>
      <c r="C24" s="152">
        <v>0</v>
      </c>
      <c r="D24" s="152"/>
      <c r="E24" s="100" t="str">
        <f t="shared" si="0"/>
        <v>-</v>
      </c>
      <c r="F24" s="100" t="str">
        <f t="shared" si="1"/>
        <v>-</v>
      </c>
      <c r="G24" s="152"/>
      <c r="H24" s="68">
        <v>0</v>
      </c>
      <c r="I24" s="72"/>
      <c r="J24" s="152">
        <v>1</v>
      </c>
      <c r="K24" s="152">
        <v>2</v>
      </c>
      <c r="L24" s="152">
        <v>0</v>
      </c>
      <c r="M24" s="100">
        <f t="shared" si="2"/>
        <v>0</v>
      </c>
      <c r="N24" s="100">
        <f t="shared" si="3"/>
        <v>0</v>
      </c>
      <c r="O24" s="152"/>
      <c r="P24" s="68">
        <v>1</v>
      </c>
    </row>
    <row r="25" spans="1:16" ht="25.5" x14ac:dyDescent="0.35">
      <c r="A25" s="107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0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68">
        <v>1</v>
      </c>
    </row>
    <row r="26" spans="1:16" s="58" customFormat="1" ht="25.5" x14ac:dyDescent="0.35">
      <c r="A26" s="76" t="s">
        <v>16</v>
      </c>
      <c r="B26" s="152"/>
      <c r="C26" s="152">
        <v>0</v>
      </c>
      <c r="D26" s="152"/>
      <c r="E26" s="100" t="str">
        <f t="shared" si="0"/>
        <v>-</v>
      </c>
      <c r="F26" s="100" t="str">
        <f t="shared" si="1"/>
        <v>-</v>
      </c>
      <c r="G26" s="152"/>
      <c r="H26" s="68">
        <v>0</v>
      </c>
      <c r="I26" s="67"/>
      <c r="J26" s="152"/>
      <c r="K26" s="152">
        <v>0</v>
      </c>
      <c r="L26" s="152"/>
      <c r="M26" s="100" t="str">
        <f t="shared" si="2"/>
        <v>-</v>
      </c>
      <c r="N26" s="100" t="str">
        <f t="shared" si="3"/>
        <v>-</v>
      </c>
      <c r="O26" s="152"/>
      <c r="P26" s="68">
        <v>0</v>
      </c>
    </row>
    <row r="27" spans="1:16" ht="38.25" x14ac:dyDescent="0.35">
      <c r="A27" s="81" t="s">
        <v>71</v>
      </c>
      <c r="B27" s="156"/>
      <c r="C27" s="156">
        <v>0</v>
      </c>
      <c r="D27" s="156"/>
      <c r="E27" s="101" t="str">
        <f t="shared" si="0"/>
        <v>-</v>
      </c>
      <c r="F27" s="101" t="str">
        <f t="shared" si="1"/>
        <v>-</v>
      </c>
      <c r="G27" s="156"/>
      <c r="H27" s="68">
        <v>0</v>
      </c>
      <c r="I27" s="77"/>
      <c r="J27" s="156"/>
      <c r="K27" s="156">
        <v>0</v>
      </c>
      <c r="L27" s="156"/>
      <c r="M27" s="77" t="str">
        <f t="shared" si="2"/>
        <v>-</v>
      </c>
      <c r="N27" s="77" t="str">
        <f t="shared" si="3"/>
        <v>-</v>
      </c>
      <c r="O27" s="156"/>
      <c r="P27" s="68">
        <v>0</v>
      </c>
    </row>
    <row r="28" spans="1:16" ht="38.25" x14ac:dyDescent="0.35">
      <c r="A28" s="81" t="s">
        <v>72</v>
      </c>
      <c r="B28" s="156"/>
      <c r="C28" s="156">
        <v>0</v>
      </c>
      <c r="D28" s="156"/>
      <c r="E28" s="101" t="str">
        <f t="shared" si="0"/>
        <v>-</v>
      </c>
      <c r="F28" s="101" t="str">
        <f t="shared" si="1"/>
        <v>-</v>
      </c>
      <c r="G28" s="156"/>
      <c r="H28" s="68">
        <v>0</v>
      </c>
      <c r="I28" s="77"/>
      <c r="J28" s="156"/>
      <c r="K28" s="156">
        <v>0</v>
      </c>
      <c r="L28" s="156"/>
      <c r="M28" s="77" t="str">
        <f t="shared" si="2"/>
        <v>-</v>
      </c>
      <c r="N28" s="77" t="str">
        <f t="shared" si="3"/>
        <v>-</v>
      </c>
      <c r="O28" s="156"/>
      <c r="P28" s="68">
        <v>0</v>
      </c>
    </row>
    <row r="29" spans="1:16" ht="25.5" x14ac:dyDescent="0.35">
      <c r="A29" s="74" t="s">
        <v>17</v>
      </c>
      <c r="B29" s="152"/>
      <c r="C29" s="152">
        <v>0</v>
      </c>
      <c r="D29" s="152"/>
      <c r="E29" s="100" t="str">
        <f t="shared" si="0"/>
        <v>-</v>
      </c>
      <c r="F29" s="100" t="str">
        <f t="shared" si="1"/>
        <v>-</v>
      </c>
      <c r="G29" s="152"/>
      <c r="H29" s="68">
        <v>0</v>
      </c>
      <c r="I29" s="72"/>
      <c r="J29" s="152"/>
      <c r="K29" s="152">
        <v>0</v>
      </c>
      <c r="L29" s="152"/>
      <c r="M29" s="100" t="str">
        <f t="shared" si="2"/>
        <v>-</v>
      </c>
      <c r="N29" s="100" t="str">
        <f t="shared" si="3"/>
        <v>-</v>
      </c>
      <c r="O29" s="152"/>
      <c r="P29" s="68">
        <v>0</v>
      </c>
    </row>
    <row r="30" spans="1:16" s="58" customFormat="1" ht="25.5" x14ac:dyDescent="0.35">
      <c r="A30" s="76" t="s">
        <v>53</v>
      </c>
      <c r="B30" s="152">
        <v>11</v>
      </c>
      <c r="C30" s="152">
        <v>22</v>
      </c>
      <c r="D30" s="152">
        <v>11</v>
      </c>
      <c r="E30" s="100">
        <f t="shared" si="0"/>
        <v>1</v>
      </c>
      <c r="F30" s="100">
        <f t="shared" si="1"/>
        <v>0.5</v>
      </c>
      <c r="G30" s="152">
        <v>11</v>
      </c>
      <c r="H30" s="68">
        <v>233</v>
      </c>
      <c r="I30" s="67"/>
      <c r="J30" s="152">
        <v>4</v>
      </c>
      <c r="K30" s="152">
        <v>9</v>
      </c>
      <c r="L30" s="152">
        <v>4</v>
      </c>
      <c r="M30" s="100">
        <f t="shared" si="2"/>
        <v>1</v>
      </c>
      <c r="N30" s="100">
        <f t="shared" si="3"/>
        <v>0.44444444444444442</v>
      </c>
      <c r="O30" s="152">
        <v>4</v>
      </c>
      <c r="P30" s="68">
        <v>131</v>
      </c>
    </row>
    <row r="31" spans="1:16" ht="25.5" x14ac:dyDescent="0.35">
      <c r="A31" s="74" t="s">
        <v>93</v>
      </c>
      <c r="B31" s="152">
        <v>32</v>
      </c>
      <c r="C31" s="152">
        <v>35</v>
      </c>
      <c r="D31" s="152">
        <v>27</v>
      </c>
      <c r="E31" s="100">
        <f t="shared" si="0"/>
        <v>0.84375</v>
      </c>
      <c r="F31" s="100">
        <f t="shared" si="1"/>
        <v>0.77142857142857146</v>
      </c>
      <c r="G31" s="152">
        <v>36</v>
      </c>
      <c r="H31" s="68">
        <v>1022</v>
      </c>
      <c r="I31" s="72"/>
      <c r="J31" s="152">
        <v>22</v>
      </c>
      <c r="K31" s="152">
        <v>26</v>
      </c>
      <c r="L31" s="152">
        <v>15</v>
      </c>
      <c r="M31" s="100">
        <f t="shared" si="2"/>
        <v>0.68181818181818177</v>
      </c>
      <c r="N31" s="100">
        <f t="shared" si="3"/>
        <v>0.57692307692307687</v>
      </c>
      <c r="O31" s="152">
        <v>19</v>
      </c>
      <c r="P31" s="68">
        <v>759</v>
      </c>
    </row>
    <row r="32" spans="1:16" s="58" customFormat="1" ht="38.25" x14ac:dyDescent="0.35">
      <c r="A32" s="81" t="s">
        <v>103</v>
      </c>
      <c r="B32" s="156"/>
      <c r="C32" s="156">
        <v>0</v>
      </c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>
        <v>0</v>
      </c>
      <c r="L32" s="156"/>
      <c r="M32" s="77" t="str">
        <f t="shared" si="2"/>
        <v>-</v>
      </c>
      <c r="N32" s="77" t="str">
        <f t="shared" si="3"/>
        <v>-</v>
      </c>
      <c r="O32" s="156"/>
      <c r="P32" s="68">
        <v>0</v>
      </c>
    </row>
    <row r="33" spans="1:16" s="58" customFormat="1" ht="51" x14ac:dyDescent="0.35">
      <c r="A33" s="81" t="s">
        <v>102</v>
      </c>
      <c r="B33" s="156"/>
      <c r="C33" s="156">
        <v>0</v>
      </c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>
        <v>0</v>
      </c>
      <c r="L33" s="156"/>
      <c r="M33" s="77" t="str">
        <f t="shared" si="2"/>
        <v>-</v>
      </c>
      <c r="N33" s="77" t="str">
        <f t="shared" si="3"/>
        <v>-</v>
      </c>
      <c r="O33" s="156"/>
      <c r="P33" s="68">
        <v>0</v>
      </c>
    </row>
    <row r="34" spans="1:16" s="58" customFormat="1" ht="51" x14ac:dyDescent="0.35">
      <c r="A34" s="81" t="s">
        <v>101</v>
      </c>
      <c r="B34" s="156"/>
      <c r="C34" s="156">
        <v>0</v>
      </c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>
        <v>0</v>
      </c>
      <c r="L34" s="156"/>
      <c r="M34" s="77" t="str">
        <f t="shared" si="2"/>
        <v>-</v>
      </c>
      <c r="N34" s="77" t="str">
        <f t="shared" si="3"/>
        <v>-</v>
      </c>
      <c r="O34" s="156"/>
      <c r="P34" s="68">
        <v>0</v>
      </c>
    </row>
    <row r="35" spans="1:16" ht="25.5" x14ac:dyDescent="0.35">
      <c r="A35" s="74" t="s">
        <v>18</v>
      </c>
      <c r="B35" s="152">
        <v>35</v>
      </c>
      <c r="C35" s="152">
        <v>39</v>
      </c>
      <c r="D35" s="152">
        <v>31</v>
      </c>
      <c r="E35" s="100">
        <f t="shared" si="0"/>
        <v>0.88571428571428568</v>
      </c>
      <c r="F35" s="100">
        <f t="shared" si="1"/>
        <v>0.79487179487179482</v>
      </c>
      <c r="G35" s="152">
        <v>16</v>
      </c>
      <c r="H35" s="68">
        <v>884</v>
      </c>
      <c r="I35" s="72"/>
      <c r="J35" s="152">
        <v>10</v>
      </c>
      <c r="K35" s="152">
        <v>11</v>
      </c>
      <c r="L35" s="152">
        <v>3</v>
      </c>
      <c r="M35" s="100">
        <f t="shared" si="2"/>
        <v>0.3</v>
      </c>
      <c r="N35" s="100">
        <f t="shared" si="3"/>
        <v>0.27272727272727271</v>
      </c>
      <c r="O35" s="152">
        <v>3</v>
      </c>
      <c r="P35" s="68">
        <v>589</v>
      </c>
    </row>
    <row r="36" spans="1:16" s="58" customFormat="1" ht="25.5" x14ac:dyDescent="0.35">
      <c r="A36" s="76" t="s">
        <v>19</v>
      </c>
      <c r="B36" s="153">
        <v>61</v>
      </c>
      <c r="C36" s="153">
        <v>71</v>
      </c>
      <c r="D36" s="153">
        <v>40</v>
      </c>
      <c r="E36" s="100">
        <f t="shared" si="0"/>
        <v>0.65573770491803274</v>
      </c>
      <c r="F36" s="100">
        <f t="shared" si="1"/>
        <v>0.56338028169014087</v>
      </c>
      <c r="G36" s="152">
        <v>46</v>
      </c>
      <c r="H36" s="68">
        <v>1469</v>
      </c>
      <c r="I36" s="67"/>
      <c r="J36" s="153">
        <v>12</v>
      </c>
      <c r="K36" s="153">
        <v>14</v>
      </c>
      <c r="L36" s="153">
        <v>7</v>
      </c>
      <c r="M36" s="100">
        <f t="shared" si="2"/>
        <v>0.58333333333333337</v>
      </c>
      <c r="N36" s="100">
        <f t="shared" si="3"/>
        <v>0.5</v>
      </c>
      <c r="O36" s="152">
        <v>10</v>
      </c>
      <c r="P36" s="68">
        <v>746</v>
      </c>
    </row>
    <row r="37" spans="1:16" s="58" customFormat="1" ht="51" x14ac:dyDescent="0.35">
      <c r="A37" s="76" t="s">
        <v>100</v>
      </c>
      <c r="B37" s="153">
        <v>24</v>
      </c>
      <c r="C37" s="153">
        <v>33</v>
      </c>
      <c r="D37" s="153">
        <v>8</v>
      </c>
      <c r="E37" s="100">
        <f t="shared" si="0"/>
        <v>0.33333333333333331</v>
      </c>
      <c r="F37" s="100">
        <f t="shared" si="1"/>
        <v>0.24242424242424243</v>
      </c>
      <c r="G37" s="152">
        <v>8</v>
      </c>
      <c r="H37" s="68">
        <v>197</v>
      </c>
      <c r="I37" s="67"/>
      <c r="J37" s="153">
        <v>2</v>
      </c>
      <c r="K37" s="153">
        <v>2</v>
      </c>
      <c r="L37" s="153">
        <v>1</v>
      </c>
      <c r="M37" s="100">
        <f t="shared" si="2"/>
        <v>0.5</v>
      </c>
      <c r="N37" s="100">
        <f t="shared" si="3"/>
        <v>0.5</v>
      </c>
      <c r="O37" s="152">
        <v>5</v>
      </c>
      <c r="P37" s="68">
        <v>88</v>
      </c>
    </row>
    <row r="38" spans="1:16" s="58" customFormat="1" ht="25.5" x14ac:dyDescent="0.35">
      <c r="A38" s="76" t="s">
        <v>20</v>
      </c>
      <c r="B38" s="153">
        <v>6</v>
      </c>
      <c r="C38" s="153">
        <v>7</v>
      </c>
      <c r="D38" s="153">
        <v>2</v>
      </c>
      <c r="E38" s="100">
        <f t="shared" si="0"/>
        <v>0.33333333333333331</v>
      </c>
      <c r="F38" s="100">
        <f t="shared" si="1"/>
        <v>0.2857142857142857</v>
      </c>
      <c r="G38" s="152">
        <v>2</v>
      </c>
      <c r="H38" s="68">
        <v>14</v>
      </c>
      <c r="I38" s="67"/>
      <c r="J38" s="153">
        <v>1</v>
      </c>
      <c r="K38" s="153">
        <v>1</v>
      </c>
      <c r="L38" s="153">
        <v>1</v>
      </c>
      <c r="M38" s="100">
        <f t="shared" si="2"/>
        <v>1</v>
      </c>
      <c r="N38" s="100">
        <f t="shared" si="3"/>
        <v>1</v>
      </c>
      <c r="O38" s="152">
        <v>1</v>
      </c>
      <c r="P38" s="68">
        <v>85</v>
      </c>
    </row>
    <row r="39" spans="1:16" s="58" customFormat="1" ht="25.5" x14ac:dyDescent="0.35">
      <c r="A39" s="76" t="s">
        <v>21</v>
      </c>
      <c r="B39" s="153">
        <v>4</v>
      </c>
      <c r="C39" s="153">
        <v>4</v>
      </c>
      <c r="D39" s="153">
        <v>2</v>
      </c>
      <c r="E39" s="100">
        <f t="shared" si="0"/>
        <v>0.5</v>
      </c>
      <c r="F39" s="100">
        <f t="shared" si="1"/>
        <v>0.5</v>
      </c>
      <c r="G39" s="152">
        <v>3</v>
      </c>
      <c r="H39" s="68">
        <v>12</v>
      </c>
      <c r="I39" s="67"/>
      <c r="J39" s="153">
        <v>7</v>
      </c>
      <c r="K39" s="153">
        <v>8</v>
      </c>
      <c r="L39" s="153">
        <v>5</v>
      </c>
      <c r="M39" s="100">
        <f t="shared" si="2"/>
        <v>0.7142857142857143</v>
      </c>
      <c r="N39" s="100">
        <f t="shared" si="3"/>
        <v>0.625</v>
      </c>
      <c r="O39" s="152">
        <v>4</v>
      </c>
      <c r="P39" s="68">
        <v>244</v>
      </c>
    </row>
    <row r="40" spans="1:16" s="58" customFormat="1" ht="38.25" x14ac:dyDescent="0.35">
      <c r="A40" s="76" t="s">
        <v>99</v>
      </c>
      <c r="B40" s="153"/>
      <c r="C40" s="153">
        <v>0</v>
      </c>
      <c r="D40" s="153"/>
      <c r="E40" s="100" t="str">
        <f t="shared" si="0"/>
        <v>-</v>
      </c>
      <c r="F40" s="100" t="str">
        <f t="shared" si="1"/>
        <v>-</v>
      </c>
      <c r="G40" s="152"/>
      <c r="H40" s="68">
        <v>0</v>
      </c>
      <c r="I40" s="67"/>
      <c r="J40" s="153"/>
      <c r="K40" s="153">
        <v>0</v>
      </c>
      <c r="L40" s="153"/>
      <c r="M40" s="100" t="str">
        <f t="shared" si="2"/>
        <v>-</v>
      </c>
      <c r="N40" s="100" t="str">
        <f t="shared" si="3"/>
        <v>-</v>
      </c>
      <c r="O40" s="152"/>
      <c r="P40" s="68">
        <v>0</v>
      </c>
    </row>
    <row r="41" spans="1:16" s="58" customFormat="1" ht="38.25" x14ac:dyDescent="0.35">
      <c r="A41" s="76" t="s">
        <v>98</v>
      </c>
      <c r="B41" s="153"/>
      <c r="C41" s="153">
        <v>0</v>
      </c>
      <c r="D41" s="153"/>
      <c r="E41" s="100" t="str">
        <f t="shared" si="0"/>
        <v>-</v>
      </c>
      <c r="F41" s="100" t="str">
        <f t="shared" si="1"/>
        <v>-</v>
      </c>
      <c r="G41" s="152"/>
      <c r="H41" s="68">
        <v>0</v>
      </c>
      <c r="I41" s="67"/>
      <c r="J41" s="153">
        <v>1</v>
      </c>
      <c r="K41" s="153">
        <v>1</v>
      </c>
      <c r="L41" s="153">
        <v>1</v>
      </c>
      <c r="M41" s="100">
        <f t="shared" si="2"/>
        <v>1</v>
      </c>
      <c r="N41" s="100">
        <f t="shared" si="3"/>
        <v>1</v>
      </c>
      <c r="O41" s="152">
        <v>1</v>
      </c>
      <c r="P41" s="68">
        <v>1</v>
      </c>
    </row>
    <row r="42" spans="1:16" s="58" customFormat="1" ht="38.25" x14ac:dyDescent="0.35">
      <c r="A42" s="76" t="s">
        <v>65</v>
      </c>
      <c r="B42" s="153"/>
      <c r="C42" s="153">
        <v>0</v>
      </c>
      <c r="D42" s="153"/>
      <c r="E42" s="100" t="str">
        <f t="shared" ref="E42:E70" si="4">IF(ISERROR(D42/B42), "-", (D42/B42))</f>
        <v>-</v>
      </c>
      <c r="F42" s="100" t="str">
        <f t="shared" ref="F42:F70" si="5">IF(ISERROR(D42/C42), "-", (D42/C42))</f>
        <v>-</v>
      </c>
      <c r="G42" s="152"/>
      <c r="H42" s="68">
        <v>0</v>
      </c>
      <c r="I42" s="67"/>
      <c r="J42" s="153"/>
      <c r="K42" s="153">
        <v>0</v>
      </c>
      <c r="L42" s="153"/>
      <c r="M42" s="100" t="str">
        <f t="shared" ref="M42:M69" si="6">IF(ISERROR(L42/J42), "-", (L42/J42))</f>
        <v>-</v>
      </c>
      <c r="N42" s="100" t="str">
        <f t="shared" ref="N42:N69" si="7">IF(ISERROR(L42/K42), "-", (L42/K42))</f>
        <v>-</v>
      </c>
      <c r="O42" s="152"/>
      <c r="P42" s="68">
        <v>12</v>
      </c>
    </row>
    <row r="43" spans="1:16" ht="25.5" x14ac:dyDescent="0.35">
      <c r="A43" s="74" t="s">
        <v>56</v>
      </c>
      <c r="B43" s="176"/>
      <c r="C43" s="152">
        <v>0</v>
      </c>
      <c r="D43" s="152"/>
      <c r="E43" s="100" t="str">
        <f t="shared" si="4"/>
        <v>-</v>
      </c>
      <c r="F43" s="100" t="str">
        <f t="shared" si="5"/>
        <v>-</v>
      </c>
      <c r="G43" s="152"/>
      <c r="H43" s="68">
        <v>3</v>
      </c>
      <c r="I43" s="72"/>
      <c r="J43" s="152">
        <v>1</v>
      </c>
      <c r="K43" s="152">
        <v>1</v>
      </c>
      <c r="L43" s="152">
        <v>0</v>
      </c>
      <c r="M43" s="100">
        <f t="shared" si="6"/>
        <v>0</v>
      </c>
      <c r="N43" s="100">
        <f t="shared" si="7"/>
        <v>0</v>
      </c>
      <c r="O43" s="152"/>
      <c r="P43" s="68">
        <v>7</v>
      </c>
    </row>
    <row r="44" spans="1:16" s="58" customFormat="1" ht="25.5" x14ac:dyDescent="0.35">
      <c r="A44" s="76" t="s">
        <v>22</v>
      </c>
      <c r="B44" s="152">
        <v>3</v>
      </c>
      <c r="C44" s="152">
        <v>3</v>
      </c>
      <c r="D44" s="152">
        <v>2</v>
      </c>
      <c r="E44" s="100">
        <f t="shared" si="4"/>
        <v>0.66666666666666663</v>
      </c>
      <c r="F44" s="100">
        <f t="shared" si="5"/>
        <v>0.66666666666666663</v>
      </c>
      <c r="G44" s="152">
        <v>3</v>
      </c>
      <c r="H44" s="68">
        <v>200</v>
      </c>
      <c r="I44" s="67"/>
      <c r="J44" s="152">
        <v>1</v>
      </c>
      <c r="K44" s="152">
        <v>3</v>
      </c>
      <c r="L44" s="152">
        <v>1</v>
      </c>
      <c r="M44" s="100">
        <f t="shared" si="6"/>
        <v>1</v>
      </c>
      <c r="N44" s="100">
        <f t="shared" si="7"/>
        <v>0.33333333333333331</v>
      </c>
      <c r="O44" s="152">
        <v>1</v>
      </c>
      <c r="P44" s="68">
        <v>41</v>
      </c>
    </row>
    <row r="45" spans="1:16" ht="25.5" x14ac:dyDescent="0.35">
      <c r="A45" s="74" t="s">
        <v>58</v>
      </c>
      <c r="B45" s="152">
        <v>5</v>
      </c>
      <c r="C45" s="152">
        <v>6</v>
      </c>
      <c r="D45" s="152">
        <v>1</v>
      </c>
      <c r="E45" s="100">
        <f t="shared" si="4"/>
        <v>0.2</v>
      </c>
      <c r="F45" s="100">
        <f t="shared" si="5"/>
        <v>0.16666666666666666</v>
      </c>
      <c r="G45" s="152">
        <v>1</v>
      </c>
      <c r="H45" s="68">
        <v>9</v>
      </c>
      <c r="I45" s="72"/>
      <c r="J45" s="152"/>
      <c r="K45" s="152">
        <v>0</v>
      </c>
      <c r="L45" s="152"/>
      <c r="M45" s="100" t="str">
        <f t="shared" si="6"/>
        <v>-</v>
      </c>
      <c r="N45" s="100" t="str">
        <f t="shared" si="7"/>
        <v>-</v>
      </c>
      <c r="O45" s="152"/>
      <c r="P45" s="68">
        <v>38</v>
      </c>
    </row>
    <row r="46" spans="1:16" s="58" customFormat="1" ht="25.5" x14ac:dyDescent="0.35">
      <c r="A46" s="76" t="s">
        <v>23</v>
      </c>
      <c r="B46" s="152">
        <v>22</v>
      </c>
      <c r="C46" s="152">
        <v>25</v>
      </c>
      <c r="D46" s="152">
        <v>15</v>
      </c>
      <c r="E46" s="100">
        <f t="shared" si="4"/>
        <v>0.68181818181818177</v>
      </c>
      <c r="F46" s="100">
        <f t="shared" si="5"/>
        <v>0.6</v>
      </c>
      <c r="G46" s="152">
        <v>16</v>
      </c>
      <c r="H46" s="68">
        <v>203</v>
      </c>
      <c r="I46" s="67"/>
      <c r="J46" s="152">
        <v>1</v>
      </c>
      <c r="K46" s="152">
        <v>1</v>
      </c>
      <c r="L46" s="152">
        <v>0</v>
      </c>
      <c r="M46" s="100">
        <f t="shared" si="6"/>
        <v>0</v>
      </c>
      <c r="N46" s="100">
        <f t="shared" si="7"/>
        <v>0</v>
      </c>
      <c r="O46" s="152"/>
      <c r="P46" s="68">
        <v>188</v>
      </c>
    </row>
    <row r="47" spans="1:16" s="58" customFormat="1" ht="38.25" x14ac:dyDescent="0.35">
      <c r="A47" s="76" t="s">
        <v>77</v>
      </c>
      <c r="B47" s="153"/>
      <c r="C47" s="153">
        <v>0</v>
      </c>
      <c r="D47" s="153"/>
      <c r="E47" s="100" t="str">
        <f t="shared" si="4"/>
        <v>-</v>
      </c>
      <c r="F47" s="100" t="str">
        <f t="shared" si="5"/>
        <v>-</v>
      </c>
      <c r="G47" s="152"/>
      <c r="H47" s="68">
        <v>0</v>
      </c>
      <c r="I47" s="67"/>
      <c r="J47" s="153"/>
      <c r="K47" s="153">
        <v>0</v>
      </c>
      <c r="L47" s="153"/>
      <c r="M47" s="100" t="str">
        <f t="shared" si="6"/>
        <v>-</v>
      </c>
      <c r="N47" s="100" t="str">
        <f t="shared" si="7"/>
        <v>-</v>
      </c>
      <c r="O47" s="152"/>
      <c r="P47" s="68">
        <v>0</v>
      </c>
    </row>
    <row r="48" spans="1:16" s="58" customFormat="1" ht="25.5" x14ac:dyDescent="0.35">
      <c r="A48" s="76" t="s">
        <v>24</v>
      </c>
      <c r="B48" s="152"/>
      <c r="C48" s="152">
        <v>0</v>
      </c>
      <c r="D48" s="152"/>
      <c r="E48" s="100" t="str">
        <f t="shared" si="4"/>
        <v>-</v>
      </c>
      <c r="F48" s="100" t="str">
        <f t="shared" si="5"/>
        <v>-</v>
      </c>
      <c r="G48" s="152"/>
      <c r="H48" s="68">
        <v>0</v>
      </c>
      <c r="I48" s="67"/>
      <c r="J48" s="152"/>
      <c r="K48" s="152">
        <v>0</v>
      </c>
      <c r="L48" s="152"/>
      <c r="M48" s="100" t="str">
        <f t="shared" si="6"/>
        <v>-</v>
      </c>
      <c r="N48" s="100" t="str">
        <f t="shared" si="7"/>
        <v>-</v>
      </c>
      <c r="O48" s="152"/>
      <c r="P48" s="68">
        <v>3</v>
      </c>
    </row>
    <row r="49" spans="1:16" ht="25.5" x14ac:dyDescent="0.35">
      <c r="A49" s="74" t="s">
        <v>48</v>
      </c>
      <c r="B49" s="152">
        <v>15</v>
      </c>
      <c r="C49" s="152">
        <v>19</v>
      </c>
      <c r="D49" s="152">
        <v>8</v>
      </c>
      <c r="E49" s="100">
        <f t="shared" si="4"/>
        <v>0.53333333333333333</v>
      </c>
      <c r="F49" s="100">
        <f t="shared" si="5"/>
        <v>0.42105263157894735</v>
      </c>
      <c r="G49" s="152">
        <v>6</v>
      </c>
      <c r="H49" s="68">
        <v>590</v>
      </c>
      <c r="I49" s="72"/>
      <c r="J49" s="152">
        <v>5</v>
      </c>
      <c r="K49" s="152">
        <v>5</v>
      </c>
      <c r="L49" s="152">
        <v>2</v>
      </c>
      <c r="M49" s="100">
        <f t="shared" si="6"/>
        <v>0.4</v>
      </c>
      <c r="N49" s="100">
        <f t="shared" si="7"/>
        <v>0.4</v>
      </c>
      <c r="O49" s="152">
        <v>2</v>
      </c>
      <c r="P49" s="68">
        <v>102</v>
      </c>
    </row>
    <row r="50" spans="1:16" s="58" customFormat="1" ht="38.25" x14ac:dyDescent="0.35">
      <c r="A50" s="76" t="s">
        <v>63</v>
      </c>
      <c r="B50" s="152">
        <v>1</v>
      </c>
      <c r="C50" s="152">
        <v>1</v>
      </c>
      <c r="D50" s="152">
        <v>1</v>
      </c>
      <c r="E50" s="100">
        <f t="shared" si="4"/>
        <v>1</v>
      </c>
      <c r="F50" s="100">
        <f t="shared" si="5"/>
        <v>1</v>
      </c>
      <c r="G50" s="152"/>
      <c r="H50" s="68">
        <v>142</v>
      </c>
      <c r="I50" s="67"/>
      <c r="J50" s="152">
        <v>5</v>
      </c>
      <c r="K50" s="152">
        <v>5</v>
      </c>
      <c r="L50" s="152">
        <v>5</v>
      </c>
      <c r="M50" s="100">
        <f t="shared" si="6"/>
        <v>1</v>
      </c>
      <c r="N50" s="100">
        <f t="shared" si="7"/>
        <v>1</v>
      </c>
      <c r="O50" s="152">
        <v>5</v>
      </c>
      <c r="P50" s="68">
        <v>152</v>
      </c>
    </row>
    <row r="51" spans="1:16" ht="25.5" x14ac:dyDescent="0.35">
      <c r="A51" s="74" t="s">
        <v>25</v>
      </c>
      <c r="B51" s="152"/>
      <c r="C51" s="152">
        <v>0</v>
      </c>
      <c r="D51" s="152"/>
      <c r="E51" s="100" t="str">
        <f t="shared" si="4"/>
        <v>-</v>
      </c>
      <c r="F51" s="100" t="str">
        <f t="shared" si="5"/>
        <v>-</v>
      </c>
      <c r="G51" s="152"/>
      <c r="H51" s="68">
        <v>5</v>
      </c>
      <c r="I51" s="72"/>
      <c r="J51" s="152"/>
      <c r="K51" s="152">
        <v>0</v>
      </c>
      <c r="L51" s="152"/>
      <c r="M51" s="100" t="str">
        <f t="shared" si="6"/>
        <v>-</v>
      </c>
      <c r="N51" s="100" t="str">
        <f t="shared" si="7"/>
        <v>-</v>
      </c>
      <c r="O51" s="152"/>
      <c r="P51" s="68">
        <v>89</v>
      </c>
    </row>
    <row r="52" spans="1:16" s="58" customFormat="1" ht="25.5" x14ac:dyDescent="0.35">
      <c r="A52" s="76" t="s">
        <v>26</v>
      </c>
      <c r="B52" s="152"/>
      <c r="C52" s="152">
        <v>0</v>
      </c>
      <c r="D52" s="152"/>
      <c r="E52" s="100" t="str">
        <f t="shared" si="4"/>
        <v>-</v>
      </c>
      <c r="F52" s="100" t="str">
        <f t="shared" si="5"/>
        <v>-</v>
      </c>
      <c r="G52" s="152"/>
      <c r="H52" s="68">
        <v>0</v>
      </c>
      <c r="I52" s="67"/>
      <c r="J52" s="152">
        <v>4</v>
      </c>
      <c r="K52" s="152">
        <v>4</v>
      </c>
      <c r="L52" s="152">
        <v>3</v>
      </c>
      <c r="M52" s="100">
        <f t="shared" si="6"/>
        <v>0.75</v>
      </c>
      <c r="N52" s="100">
        <f t="shared" si="7"/>
        <v>0.75</v>
      </c>
      <c r="O52" s="152">
        <v>3</v>
      </c>
      <c r="P52" s="68">
        <v>14</v>
      </c>
    </row>
    <row r="53" spans="1:16" ht="25.5" x14ac:dyDescent="0.35">
      <c r="A53" s="74" t="s">
        <v>27</v>
      </c>
      <c r="B53" s="152">
        <v>34</v>
      </c>
      <c r="C53" s="152">
        <v>39</v>
      </c>
      <c r="D53" s="152">
        <v>18</v>
      </c>
      <c r="E53" s="100">
        <f t="shared" si="4"/>
        <v>0.52941176470588236</v>
      </c>
      <c r="F53" s="100">
        <f t="shared" si="5"/>
        <v>0.46153846153846156</v>
      </c>
      <c r="G53" s="152">
        <v>27</v>
      </c>
      <c r="H53" s="68">
        <v>622</v>
      </c>
      <c r="I53" s="72"/>
      <c r="J53" s="152">
        <v>7</v>
      </c>
      <c r="K53" s="152">
        <v>8</v>
      </c>
      <c r="L53" s="152">
        <v>2</v>
      </c>
      <c r="M53" s="100">
        <f t="shared" si="6"/>
        <v>0.2857142857142857</v>
      </c>
      <c r="N53" s="100">
        <f t="shared" si="7"/>
        <v>0.25</v>
      </c>
      <c r="O53" s="152">
        <v>2</v>
      </c>
      <c r="P53" s="68">
        <v>112</v>
      </c>
    </row>
    <row r="54" spans="1:16" s="58" customFormat="1" ht="25.5" x14ac:dyDescent="0.35">
      <c r="A54" s="76" t="s">
        <v>28</v>
      </c>
      <c r="B54" s="152">
        <v>27</v>
      </c>
      <c r="C54" s="152">
        <v>27</v>
      </c>
      <c r="D54" s="152">
        <v>27</v>
      </c>
      <c r="E54" s="100">
        <f t="shared" si="4"/>
        <v>1</v>
      </c>
      <c r="F54" s="100">
        <f t="shared" si="5"/>
        <v>1</v>
      </c>
      <c r="G54" s="152">
        <v>28</v>
      </c>
      <c r="H54" s="68">
        <v>447</v>
      </c>
      <c r="I54" s="67"/>
      <c r="J54" s="152"/>
      <c r="K54" s="152">
        <v>0</v>
      </c>
      <c r="L54" s="152"/>
      <c r="M54" s="100" t="str">
        <f t="shared" si="6"/>
        <v>-</v>
      </c>
      <c r="N54" s="100" t="str">
        <f t="shared" si="7"/>
        <v>-</v>
      </c>
      <c r="O54" s="152"/>
      <c r="P54" s="68">
        <v>33</v>
      </c>
    </row>
    <row r="55" spans="1:16" ht="25.5" x14ac:dyDescent="0.35">
      <c r="A55" s="74" t="s">
        <v>59</v>
      </c>
      <c r="B55" s="152">
        <v>1</v>
      </c>
      <c r="C55" s="152">
        <v>1</v>
      </c>
      <c r="D55" s="152">
        <v>1</v>
      </c>
      <c r="E55" s="100">
        <f t="shared" si="4"/>
        <v>1</v>
      </c>
      <c r="F55" s="100">
        <f t="shared" si="5"/>
        <v>1</v>
      </c>
      <c r="G55" s="152">
        <v>1</v>
      </c>
      <c r="H55" s="68">
        <v>1</v>
      </c>
      <c r="I55" s="72"/>
      <c r="J55" s="152"/>
      <c r="K55" s="152">
        <v>0</v>
      </c>
      <c r="L55" s="152"/>
      <c r="M55" s="100" t="str">
        <f t="shared" si="6"/>
        <v>-</v>
      </c>
      <c r="N55" s="100" t="str">
        <f t="shared" si="7"/>
        <v>-</v>
      </c>
      <c r="O55" s="152"/>
      <c r="P55" s="68">
        <v>1</v>
      </c>
    </row>
    <row r="56" spans="1:16" s="58" customFormat="1" ht="25.5" x14ac:dyDescent="0.35">
      <c r="A56" s="76" t="s">
        <v>29</v>
      </c>
      <c r="B56" s="152">
        <v>14</v>
      </c>
      <c r="C56" s="152">
        <v>19</v>
      </c>
      <c r="D56" s="152">
        <v>8</v>
      </c>
      <c r="E56" s="100">
        <f t="shared" si="4"/>
        <v>0.5714285714285714</v>
      </c>
      <c r="F56" s="100">
        <f t="shared" si="5"/>
        <v>0.42105263157894735</v>
      </c>
      <c r="G56" s="152">
        <v>6</v>
      </c>
      <c r="H56" s="68">
        <v>102</v>
      </c>
      <c r="I56" s="67"/>
      <c r="J56" s="152"/>
      <c r="K56" s="152">
        <v>0</v>
      </c>
      <c r="L56" s="152"/>
      <c r="M56" s="100" t="str">
        <f t="shared" si="6"/>
        <v>-</v>
      </c>
      <c r="N56" s="100" t="str">
        <f t="shared" si="7"/>
        <v>-</v>
      </c>
      <c r="O56" s="152"/>
      <c r="P56" s="68">
        <v>66</v>
      </c>
    </row>
    <row r="57" spans="1:16" ht="38.25" x14ac:dyDescent="0.35">
      <c r="A57" s="74" t="s">
        <v>97</v>
      </c>
      <c r="B57" s="152"/>
      <c r="C57" s="152">
        <v>0</v>
      </c>
      <c r="D57" s="152"/>
      <c r="E57" s="100" t="str">
        <f t="shared" si="4"/>
        <v>-</v>
      </c>
      <c r="F57" s="100" t="str">
        <f t="shared" si="5"/>
        <v>-</v>
      </c>
      <c r="G57" s="152"/>
      <c r="H57" s="68">
        <v>0</v>
      </c>
      <c r="I57" s="72"/>
      <c r="J57" s="152"/>
      <c r="K57" s="152">
        <v>0</v>
      </c>
      <c r="L57" s="152"/>
      <c r="M57" s="100" t="str">
        <f t="shared" si="6"/>
        <v>-</v>
      </c>
      <c r="N57" s="100" t="str">
        <f t="shared" si="7"/>
        <v>-</v>
      </c>
      <c r="O57" s="152"/>
      <c r="P57" s="68">
        <v>0</v>
      </c>
    </row>
    <row r="58" spans="1:16" s="58" customFormat="1" ht="25.5" x14ac:dyDescent="0.35">
      <c r="A58" s="76" t="s">
        <v>30</v>
      </c>
      <c r="B58" s="152"/>
      <c r="C58" s="152">
        <v>0</v>
      </c>
      <c r="D58" s="152"/>
      <c r="E58" s="100" t="str">
        <f t="shared" si="4"/>
        <v>-</v>
      </c>
      <c r="F58" s="100" t="str">
        <f t="shared" si="5"/>
        <v>-</v>
      </c>
      <c r="G58" s="152"/>
      <c r="H58" s="68">
        <v>0</v>
      </c>
      <c r="I58" s="67"/>
      <c r="J58" s="152"/>
      <c r="K58" s="152">
        <v>0</v>
      </c>
      <c r="L58" s="152"/>
      <c r="M58" s="100" t="str">
        <f t="shared" si="6"/>
        <v>-</v>
      </c>
      <c r="N58" s="100" t="str">
        <f t="shared" si="7"/>
        <v>-</v>
      </c>
      <c r="O58" s="152"/>
      <c r="P58" s="68">
        <v>0</v>
      </c>
    </row>
    <row r="59" spans="1:16" ht="25.5" x14ac:dyDescent="0.35">
      <c r="A59" s="74" t="s">
        <v>31</v>
      </c>
      <c r="B59" s="152">
        <v>3</v>
      </c>
      <c r="C59" s="152">
        <v>4</v>
      </c>
      <c r="D59" s="152">
        <v>0</v>
      </c>
      <c r="E59" s="100">
        <f t="shared" si="4"/>
        <v>0</v>
      </c>
      <c r="F59" s="100">
        <f t="shared" si="5"/>
        <v>0</v>
      </c>
      <c r="G59" s="152"/>
      <c r="H59" s="68">
        <v>151</v>
      </c>
      <c r="I59" s="72"/>
      <c r="J59" s="152">
        <v>5</v>
      </c>
      <c r="K59" s="152">
        <v>5</v>
      </c>
      <c r="L59" s="152">
        <v>2</v>
      </c>
      <c r="M59" s="100">
        <f t="shared" si="6"/>
        <v>0.4</v>
      </c>
      <c r="N59" s="100">
        <f t="shared" si="7"/>
        <v>0.4</v>
      </c>
      <c r="O59" s="152">
        <v>2</v>
      </c>
      <c r="P59" s="68">
        <v>85</v>
      </c>
    </row>
    <row r="60" spans="1:16" s="58" customFormat="1" ht="25.5" x14ac:dyDescent="0.35">
      <c r="A60" s="76" t="s">
        <v>32</v>
      </c>
      <c r="B60" s="152">
        <v>9</v>
      </c>
      <c r="C60" s="152">
        <v>9</v>
      </c>
      <c r="D60" s="152">
        <v>9</v>
      </c>
      <c r="E60" s="100">
        <f t="shared" si="4"/>
        <v>1</v>
      </c>
      <c r="F60" s="100">
        <f t="shared" si="5"/>
        <v>1</v>
      </c>
      <c r="G60" s="152">
        <v>9</v>
      </c>
      <c r="H60" s="68">
        <v>56</v>
      </c>
      <c r="I60" s="67"/>
      <c r="J60" s="152"/>
      <c r="K60" s="152">
        <v>0</v>
      </c>
      <c r="L60" s="152"/>
      <c r="M60" s="100" t="str">
        <f t="shared" si="6"/>
        <v>-</v>
      </c>
      <c r="N60" s="100" t="str">
        <f t="shared" si="7"/>
        <v>-</v>
      </c>
      <c r="O60" s="152"/>
      <c r="P60" s="68">
        <v>14</v>
      </c>
    </row>
    <row r="61" spans="1:16" ht="25.5" x14ac:dyDescent="0.35">
      <c r="A61" s="74" t="s">
        <v>33</v>
      </c>
      <c r="B61" s="152">
        <v>84</v>
      </c>
      <c r="C61" s="152">
        <v>95</v>
      </c>
      <c r="D61" s="152">
        <v>61</v>
      </c>
      <c r="E61" s="100">
        <f t="shared" si="4"/>
        <v>0.72619047619047616</v>
      </c>
      <c r="F61" s="100">
        <f t="shared" si="5"/>
        <v>0.64210526315789473</v>
      </c>
      <c r="G61" s="152">
        <v>36</v>
      </c>
      <c r="H61" s="68">
        <v>640</v>
      </c>
      <c r="I61" s="72"/>
      <c r="J61" s="152">
        <v>16</v>
      </c>
      <c r="K61" s="152">
        <v>20</v>
      </c>
      <c r="L61" s="152">
        <v>9</v>
      </c>
      <c r="M61" s="100">
        <f t="shared" si="6"/>
        <v>0.5625</v>
      </c>
      <c r="N61" s="100">
        <f t="shared" si="7"/>
        <v>0.45</v>
      </c>
      <c r="O61" s="152">
        <v>9</v>
      </c>
      <c r="P61" s="68">
        <v>458</v>
      </c>
    </row>
    <row r="62" spans="1:16" s="58" customFormat="1" ht="25.5" x14ac:dyDescent="0.35">
      <c r="A62" s="76" t="s">
        <v>61</v>
      </c>
      <c r="B62" s="152"/>
      <c r="C62" s="152">
        <v>0</v>
      </c>
      <c r="D62" s="152"/>
      <c r="E62" s="100" t="str">
        <f t="shared" si="4"/>
        <v>-</v>
      </c>
      <c r="F62" s="100" t="str">
        <f t="shared" si="5"/>
        <v>-</v>
      </c>
      <c r="G62" s="152"/>
      <c r="H62" s="68">
        <v>0</v>
      </c>
      <c r="I62" s="67"/>
      <c r="J62" s="152">
        <v>1</v>
      </c>
      <c r="K62" s="152">
        <v>1</v>
      </c>
      <c r="L62" s="152">
        <v>0</v>
      </c>
      <c r="M62" s="100">
        <f t="shared" si="6"/>
        <v>0</v>
      </c>
      <c r="N62" s="100">
        <f t="shared" si="7"/>
        <v>0</v>
      </c>
      <c r="O62" s="152"/>
      <c r="P62" s="68">
        <v>0</v>
      </c>
    </row>
    <row r="63" spans="1:16" ht="25.5" x14ac:dyDescent="0.35">
      <c r="A63" s="74" t="s">
        <v>34</v>
      </c>
      <c r="B63" s="152"/>
      <c r="C63" s="152">
        <v>0</v>
      </c>
      <c r="D63" s="152"/>
      <c r="E63" s="100" t="str">
        <f t="shared" si="4"/>
        <v>-</v>
      </c>
      <c r="F63" s="100" t="str">
        <f t="shared" si="5"/>
        <v>-</v>
      </c>
      <c r="G63" s="152"/>
      <c r="H63" s="68">
        <v>0</v>
      </c>
      <c r="I63" s="72"/>
      <c r="J63" s="152"/>
      <c r="K63" s="152">
        <v>0</v>
      </c>
      <c r="L63" s="152"/>
      <c r="M63" s="100" t="str">
        <f t="shared" si="6"/>
        <v>-</v>
      </c>
      <c r="N63" s="100" t="str">
        <f t="shared" si="7"/>
        <v>-</v>
      </c>
      <c r="O63" s="152"/>
      <c r="P63" s="68">
        <v>2</v>
      </c>
    </row>
    <row r="64" spans="1:16" s="58" customFormat="1" ht="25.5" x14ac:dyDescent="0.35">
      <c r="A64" s="76" t="s">
        <v>78</v>
      </c>
      <c r="B64" s="153"/>
      <c r="C64" s="153">
        <v>0</v>
      </c>
      <c r="D64" s="153"/>
      <c r="E64" s="100" t="str">
        <f t="shared" si="4"/>
        <v>-</v>
      </c>
      <c r="F64" s="100" t="str">
        <f t="shared" si="5"/>
        <v>-</v>
      </c>
      <c r="G64" s="152"/>
      <c r="H64" s="68">
        <v>8</v>
      </c>
      <c r="I64" s="67"/>
      <c r="J64" s="153"/>
      <c r="K64" s="153">
        <v>0</v>
      </c>
      <c r="L64" s="153"/>
      <c r="M64" s="100" t="str">
        <f t="shared" si="6"/>
        <v>-</v>
      </c>
      <c r="N64" s="100" t="str">
        <f t="shared" si="7"/>
        <v>-</v>
      </c>
      <c r="O64" s="152"/>
      <c r="P64" s="68">
        <v>16</v>
      </c>
    </row>
    <row r="65" spans="1:16" s="58" customFormat="1" ht="25.5" x14ac:dyDescent="0.35">
      <c r="A65" s="76" t="s">
        <v>35</v>
      </c>
      <c r="B65" s="153">
        <v>8</v>
      </c>
      <c r="C65" s="153">
        <v>9</v>
      </c>
      <c r="D65" s="153">
        <v>6</v>
      </c>
      <c r="E65" s="100">
        <f t="shared" si="4"/>
        <v>0.75</v>
      </c>
      <c r="F65" s="100">
        <f t="shared" si="5"/>
        <v>0.66666666666666663</v>
      </c>
      <c r="G65" s="152">
        <v>5</v>
      </c>
      <c r="H65" s="68">
        <v>62</v>
      </c>
      <c r="I65" s="67"/>
      <c r="J65" s="153">
        <v>6</v>
      </c>
      <c r="K65" s="153">
        <v>6</v>
      </c>
      <c r="L65" s="153">
        <v>4</v>
      </c>
      <c r="M65" s="100">
        <f t="shared" si="6"/>
        <v>0.66666666666666663</v>
      </c>
      <c r="N65" s="100">
        <f t="shared" si="7"/>
        <v>0.66666666666666663</v>
      </c>
      <c r="O65" s="152">
        <v>4</v>
      </c>
      <c r="P65" s="68">
        <v>194</v>
      </c>
    </row>
    <row r="66" spans="1:16" s="58" customFormat="1" ht="25.5" x14ac:dyDescent="0.35">
      <c r="A66" s="76" t="s">
        <v>60</v>
      </c>
      <c r="B66" s="153"/>
      <c r="C66" s="153">
        <v>0</v>
      </c>
      <c r="D66" s="153"/>
      <c r="E66" s="100" t="str">
        <f t="shared" si="4"/>
        <v>-</v>
      </c>
      <c r="F66" s="100" t="str">
        <f t="shared" si="5"/>
        <v>-</v>
      </c>
      <c r="G66" s="152"/>
      <c r="H66" s="68">
        <v>0</v>
      </c>
      <c r="I66" s="67"/>
      <c r="J66" s="153"/>
      <c r="K66" s="153">
        <v>0</v>
      </c>
      <c r="L66" s="153"/>
      <c r="M66" s="100" t="str">
        <f t="shared" si="6"/>
        <v>-</v>
      </c>
      <c r="N66" s="100" t="str">
        <f t="shared" si="7"/>
        <v>-</v>
      </c>
      <c r="O66" s="152"/>
      <c r="P66" s="68">
        <v>5</v>
      </c>
    </row>
    <row r="67" spans="1:16" ht="25.5" x14ac:dyDescent="0.35">
      <c r="A67" s="74" t="s">
        <v>36</v>
      </c>
      <c r="B67" s="152">
        <v>104</v>
      </c>
      <c r="C67" s="152">
        <v>204</v>
      </c>
      <c r="D67" s="152">
        <v>76</v>
      </c>
      <c r="E67" s="100">
        <f t="shared" si="4"/>
        <v>0.73076923076923073</v>
      </c>
      <c r="F67" s="100">
        <f t="shared" si="5"/>
        <v>0.37254901960784315</v>
      </c>
      <c r="G67" s="152">
        <v>69</v>
      </c>
      <c r="H67" s="68">
        <v>1576</v>
      </c>
      <c r="I67" s="72"/>
      <c r="J67" s="152">
        <v>14</v>
      </c>
      <c r="K67" s="152">
        <v>24</v>
      </c>
      <c r="L67" s="152">
        <v>10</v>
      </c>
      <c r="M67" s="100">
        <f t="shared" si="6"/>
        <v>0.7142857142857143</v>
      </c>
      <c r="N67" s="100">
        <f t="shared" si="7"/>
        <v>0.41666666666666669</v>
      </c>
      <c r="O67" s="152">
        <v>16</v>
      </c>
      <c r="P67" s="68">
        <v>964</v>
      </c>
    </row>
    <row r="68" spans="1:16" x14ac:dyDescent="0.35">
      <c r="A68" s="74"/>
      <c r="D68" s="56"/>
      <c r="E68" s="129"/>
      <c r="F68" s="129"/>
      <c r="G68" s="56"/>
      <c r="H68" s="56"/>
      <c r="I68" s="56"/>
      <c r="J68" s="56"/>
      <c r="K68" s="56"/>
      <c r="L68" s="56"/>
      <c r="M68" s="129"/>
      <c r="N68" s="129"/>
      <c r="O68" s="56"/>
    </row>
    <row r="69" spans="1:16" x14ac:dyDescent="0.35">
      <c r="A69" s="71" t="s">
        <v>37</v>
      </c>
      <c r="B69" s="69">
        <f>SUM(B10:B67)</f>
        <v>838</v>
      </c>
      <c r="C69" s="69">
        <f>SUM(C10:C67)</f>
        <v>1086</v>
      </c>
      <c r="D69" s="69">
        <f>SUM(D10:D67)</f>
        <v>565</v>
      </c>
      <c r="E69" s="100">
        <f t="shared" si="4"/>
        <v>0.67422434367541761</v>
      </c>
      <c r="F69" s="100">
        <f t="shared" si="5"/>
        <v>0.52025782688766109</v>
      </c>
      <c r="G69" s="69">
        <f>SUM(G10:G67)</f>
        <v>553</v>
      </c>
      <c r="H69" s="68">
        <f>SUM(H10:H67)</f>
        <v>14525</v>
      </c>
      <c r="I69" s="72"/>
      <c r="J69" s="69">
        <f>SUM(J10:J67)</f>
        <v>206</v>
      </c>
      <c r="K69" s="69">
        <f>SUM(K10:K67)</f>
        <v>261</v>
      </c>
      <c r="L69" s="69">
        <f>SUM(L10:L67)</f>
        <v>105</v>
      </c>
      <c r="M69" s="100">
        <f t="shared" si="6"/>
        <v>0.50970873786407767</v>
      </c>
      <c r="N69" s="100">
        <f t="shared" si="7"/>
        <v>0.40229885057471265</v>
      </c>
      <c r="O69" s="69">
        <f>SUM(O10:O67)</f>
        <v>125</v>
      </c>
      <c r="P69" s="68">
        <f>SUM(P10:P67)</f>
        <v>8157</v>
      </c>
    </row>
    <row r="70" spans="1:16" x14ac:dyDescent="0.35">
      <c r="A70" s="71" t="s">
        <v>45</v>
      </c>
      <c r="B70" s="69">
        <f>SUM(B69+J69)</f>
        <v>1044</v>
      </c>
      <c r="C70" s="69">
        <f>SUM(C69+K69)</f>
        <v>1347</v>
      </c>
      <c r="D70" s="69">
        <f>SUM(D69+L69)</f>
        <v>670</v>
      </c>
      <c r="E70" s="100">
        <f t="shared" si="4"/>
        <v>0.64176245210727967</v>
      </c>
      <c r="F70" s="100">
        <f t="shared" si="5"/>
        <v>0.49740163325909431</v>
      </c>
      <c r="G70" s="69">
        <f>SUM(G69+O69)</f>
        <v>678</v>
      </c>
      <c r="H70" s="68">
        <f>H69+P69</f>
        <v>22682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A82:G82"/>
    <mergeCell ref="A83:G83"/>
    <mergeCell ref="A77:D77"/>
    <mergeCell ref="J7:P7"/>
    <mergeCell ref="A8:A9"/>
    <mergeCell ref="B8:B9"/>
    <mergeCell ref="C8:C9"/>
    <mergeCell ref="A79:D79"/>
    <mergeCell ref="I79:P79"/>
    <mergeCell ref="I77:P77"/>
    <mergeCell ref="J5:L5"/>
    <mergeCell ref="M5:O5"/>
    <mergeCell ref="G8:H8"/>
    <mergeCell ref="J8:J9"/>
    <mergeCell ref="K8:K9"/>
    <mergeCell ref="L8:L9"/>
    <mergeCell ref="O8:P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25"/>
  <sheetViews>
    <sheetView zoomScale="75" zoomScaleNormal="75" workbookViewId="0">
      <selection activeCell="Z1" sqref="Z1:AF1048576"/>
    </sheetView>
  </sheetViews>
  <sheetFormatPr defaultColWidth="9.1328125" defaultRowHeight="12.75" x14ac:dyDescent="0.35"/>
  <cols>
    <col min="1" max="1" width="29.86328125" style="52" customWidth="1"/>
    <col min="2" max="4" width="9.1328125" style="52" customWidth="1"/>
    <col min="5" max="5" width="9.1328125" style="53" customWidth="1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1" width="9.1328125" style="52" customWidth="1"/>
    <col min="12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  <c r="L1" s="391"/>
      <c r="M1" s="392"/>
      <c r="N1" s="392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  <c r="L2" s="392"/>
      <c r="M2" s="392"/>
      <c r="N2" s="392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121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89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ht="33.75" customHeight="1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customHeight="1" x14ac:dyDescent="0.35">
      <c r="A10" s="88" t="s">
        <v>50</v>
      </c>
      <c r="B10" s="157"/>
      <c r="C10" s="157"/>
      <c r="D10" s="158"/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163"/>
      <c r="H10" s="68">
        <v>0</v>
      </c>
      <c r="I10" s="72"/>
      <c r="J10" s="167"/>
      <c r="K10" s="167"/>
      <c r="L10" s="167"/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71"/>
      <c r="P10" s="68">
        <v>0</v>
      </c>
    </row>
    <row r="11" spans="1:16" ht="25.5" x14ac:dyDescent="0.35">
      <c r="A11" s="87" t="s">
        <v>5</v>
      </c>
      <c r="B11" s="158">
        <v>27</v>
      </c>
      <c r="C11" s="158">
        <v>27</v>
      </c>
      <c r="D11" s="158">
        <v>7</v>
      </c>
      <c r="E11" s="70">
        <f t="shared" si="0"/>
        <v>0.25925925925925924</v>
      </c>
      <c r="F11" s="70">
        <f t="shared" si="1"/>
        <v>0.25925925925925924</v>
      </c>
      <c r="G11" s="163">
        <v>7</v>
      </c>
      <c r="H11" s="68">
        <v>39</v>
      </c>
      <c r="I11" s="72"/>
      <c r="J11" s="167">
        <v>4</v>
      </c>
      <c r="K11" s="167">
        <v>4</v>
      </c>
      <c r="L11" s="167">
        <v>1</v>
      </c>
      <c r="M11" s="70">
        <f t="shared" si="2"/>
        <v>0.25</v>
      </c>
      <c r="N11" s="70">
        <f t="shared" si="3"/>
        <v>0.25</v>
      </c>
      <c r="O11" s="171">
        <v>1</v>
      </c>
      <c r="P11" s="68">
        <v>25</v>
      </c>
    </row>
    <row r="12" spans="1:16" ht="25.5" x14ac:dyDescent="0.35">
      <c r="A12" s="74" t="s">
        <v>6</v>
      </c>
      <c r="B12" s="158">
        <v>15</v>
      </c>
      <c r="C12" s="158">
        <v>18</v>
      </c>
      <c r="D12" s="158">
        <v>12</v>
      </c>
      <c r="E12" s="70">
        <f t="shared" si="0"/>
        <v>0.8</v>
      </c>
      <c r="F12" s="70">
        <f t="shared" si="1"/>
        <v>0.66666666666666663</v>
      </c>
      <c r="G12" s="163">
        <v>12</v>
      </c>
      <c r="H12" s="68">
        <v>802</v>
      </c>
      <c r="I12" s="72"/>
      <c r="J12" s="167">
        <v>30</v>
      </c>
      <c r="K12" s="167">
        <v>41</v>
      </c>
      <c r="L12" s="167">
        <v>15</v>
      </c>
      <c r="M12" s="70">
        <f t="shared" si="2"/>
        <v>0.5</v>
      </c>
      <c r="N12" s="70">
        <f t="shared" si="3"/>
        <v>0.36585365853658536</v>
      </c>
      <c r="O12" s="171">
        <v>15</v>
      </c>
      <c r="P12" s="68">
        <v>414</v>
      </c>
    </row>
    <row r="13" spans="1:16" ht="25.5" x14ac:dyDescent="0.35">
      <c r="A13" s="74" t="s">
        <v>7</v>
      </c>
      <c r="B13" s="159">
        <v>251</v>
      </c>
      <c r="C13" s="159">
        <v>258</v>
      </c>
      <c r="D13" s="159">
        <v>247</v>
      </c>
      <c r="E13" s="70">
        <f t="shared" si="0"/>
        <v>0.98406374501992033</v>
      </c>
      <c r="F13" s="70">
        <f t="shared" si="1"/>
        <v>0.95736434108527135</v>
      </c>
      <c r="G13" s="164">
        <v>247</v>
      </c>
      <c r="H13" s="68">
        <v>12017</v>
      </c>
      <c r="I13" s="72"/>
      <c r="J13" s="168">
        <v>71</v>
      </c>
      <c r="K13" s="168">
        <v>91</v>
      </c>
      <c r="L13" s="168">
        <v>48</v>
      </c>
      <c r="M13" s="70">
        <f t="shared" si="2"/>
        <v>0.676056338028169</v>
      </c>
      <c r="N13" s="70">
        <f t="shared" si="3"/>
        <v>0.52747252747252749</v>
      </c>
      <c r="O13" s="172">
        <v>48</v>
      </c>
      <c r="P13" s="68">
        <v>1275</v>
      </c>
    </row>
    <row r="14" spans="1:16" ht="25.5" x14ac:dyDescent="0.35">
      <c r="A14" s="74" t="s">
        <v>8</v>
      </c>
      <c r="B14" s="158">
        <v>32</v>
      </c>
      <c r="C14" s="158">
        <v>32</v>
      </c>
      <c r="D14" s="158">
        <v>31</v>
      </c>
      <c r="E14" s="70">
        <f t="shared" si="0"/>
        <v>0.96875</v>
      </c>
      <c r="F14" s="70">
        <f t="shared" si="1"/>
        <v>0.96875</v>
      </c>
      <c r="G14" s="163">
        <v>31</v>
      </c>
      <c r="H14" s="68">
        <v>370</v>
      </c>
      <c r="I14" s="72"/>
      <c r="J14" s="167">
        <v>9</v>
      </c>
      <c r="K14" s="167">
        <v>9</v>
      </c>
      <c r="L14" s="167">
        <v>8</v>
      </c>
      <c r="M14" s="70">
        <f t="shared" si="2"/>
        <v>0.88888888888888884</v>
      </c>
      <c r="N14" s="70">
        <f t="shared" si="3"/>
        <v>0.88888888888888884</v>
      </c>
      <c r="O14" s="171">
        <v>8</v>
      </c>
      <c r="P14" s="68">
        <v>135</v>
      </c>
    </row>
    <row r="15" spans="1:16" ht="25.5" x14ac:dyDescent="0.35">
      <c r="A15" s="74" t="s">
        <v>9</v>
      </c>
      <c r="B15" s="158">
        <v>44</v>
      </c>
      <c r="C15" s="158">
        <v>50</v>
      </c>
      <c r="D15" s="158">
        <v>15</v>
      </c>
      <c r="E15" s="70">
        <f t="shared" si="0"/>
        <v>0.34090909090909088</v>
      </c>
      <c r="F15" s="70">
        <f t="shared" si="1"/>
        <v>0.3</v>
      </c>
      <c r="G15" s="163">
        <v>15</v>
      </c>
      <c r="H15" s="68">
        <v>660</v>
      </c>
      <c r="I15" s="72"/>
      <c r="J15" s="167">
        <v>6</v>
      </c>
      <c r="K15" s="167">
        <v>6</v>
      </c>
      <c r="L15" s="167">
        <v>5</v>
      </c>
      <c r="M15" s="70">
        <f t="shared" si="2"/>
        <v>0.83333333333333337</v>
      </c>
      <c r="N15" s="70">
        <f t="shared" si="3"/>
        <v>0.83333333333333337</v>
      </c>
      <c r="O15" s="171">
        <v>5</v>
      </c>
      <c r="P15" s="68">
        <v>83</v>
      </c>
    </row>
    <row r="16" spans="1:16" ht="25.5" x14ac:dyDescent="0.35">
      <c r="A16" s="74" t="s">
        <v>10</v>
      </c>
      <c r="B16" s="158">
        <v>17</v>
      </c>
      <c r="C16" s="158">
        <v>19</v>
      </c>
      <c r="D16" s="158">
        <v>8</v>
      </c>
      <c r="E16" s="70">
        <f t="shared" si="0"/>
        <v>0.47058823529411764</v>
      </c>
      <c r="F16" s="70">
        <f t="shared" si="1"/>
        <v>0.42105263157894735</v>
      </c>
      <c r="G16" s="163">
        <v>8</v>
      </c>
      <c r="H16" s="68">
        <v>729</v>
      </c>
      <c r="I16" s="72"/>
      <c r="J16" s="167">
        <v>1</v>
      </c>
      <c r="K16" s="167">
        <v>2</v>
      </c>
      <c r="L16" s="167">
        <v>1</v>
      </c>
      <c r="M16" s="70">
        <f t="shared" si="2"/>
        <v>1</v>
      </c>
      <c r="N16" s="70">
        <f t="shared" si="3"/>
        <v>0.5</v>
      </c>
      <c r="O16" s="171">
        <v>1</v>
      </c>
      <c r="P16" s="68">
        <v>31</v>
      </c>
    </row>
    <row r="17" spans="1:16" ht="25.5" x14ac:dyDescent="0.35">
      <c r="A17" s="74" t="s">
        <v>11</v>
      </c>
      <c r="B17" s="158">
        <v>36</v>
      </c>
      <c r="C17" s="158">
        <v>37</v>
      </c>
      <c r="D17" s="158">
        <v>36</v>
      </c>
      <c r="E17" s="70">
        <f t="shared" si="0"/>
        <v>1</v>
      </c>
      <c r="F17" s="70">
        <f t="shared" si="1"/>
        <v>0.97297297297297303</v>
      </c>
      <c r="G17" s="163">
        <v>36</v>
      </c>
      <c r="H17" s="68">
        <v>777</v>
      </c>
      <c r="I17" s="72"/>
      <c r="J17" s="167">
        <v>6</v>
      </c>
      <c r="K17" s="167">
        <v>7</v>
      </c>
      <c r="L17" s="167">
        <v>3</v>
      </c>
      <c r="M17" s="70">
        <f t="shared" si="2"/>
        <v>0.5</v>
      </c>
      <c r="N17" s="70">
        <f t="shared" si="3"/>
        <v>0.42857142857142855</v>
      </c>
      <c r="O17" s="171">
        <v>3</v>
      </c>
      <c r="P17" s="68">
        <v>126</v>
      </c>
    </row>
    <row r="18" spans="1:16" ht="25.5" x14ac:dyDescent="0.35">
      <c r="A18" s="74" t="s">
        <v>12</v>
      </c>
      <c r="B18" s="158">
        <v>494</v>
      </c>
      <c r="C18" s="158">
        <v>589</v>
      </c>
      <c r="D18" s="158">
        <v>311</v>
      </c>
      <c r="E18" s="70">
        <f t="shared" si="0"/>
        <v>0.62955465587044535</v>
      </c>
      <c r="F18" s="70">
        <f t="shared" si="1"/>
        <v>0.52801358234295415</v>
      </c>
      <c r="G18" s="163">
        <v>311</v>
      </c>
      <c r="H18" s="68">
        <v>13770</v>
      </c>
      <c r="I18" s="72"/>
      <c r="J18" s="167">
        <v>168</v>
      </c>
      <c r="K18" s="167">
        <v>220</v>
      </c>
      <c r="L18" s="167">
        <v>87</v>
      </c>
      <c r="M18" s="70">
        <f t="shared" si="2"/>
        <v>0.5178571428571429</v>
      </c>
      <c r="N18" s="70">
        <f t="shared" si="3"/>
        <v>0.39545454545454545</v>
      </c>
      <c r="O18" s="171">
        <v>87</v>
      </c>
      <c r="P18" s="68">
        <v>2008</v>
      </c>
    </row>
    <row r="19" spans="1:16" s="58" customFormat="1" ht="25.5" x14ac:dyDescent="0.35">
      <c r="A19" s="76" t="s">
        <v>49</v>
      </c>
      <c r="B19" s="159"/>
      <c r="C19" s="159"/>
      <c r="D19" s="159"/>
      <c r="E19" s="70" t="str">
        <f t="shared" si="0"/>
        <v>-</v>
      </c>
      <c r="F19" s="70" t="str">
        <f t="shared" si="1"/>
        <v>-</v>
      </c>
      <c r="G19" s="164"/>
      <c r="H19" s="68">
        <v>97</v>
      </c>
      <c r="I19" s="67"/>
      <c r="J19" s="168">
        <v>20</v>
      </c>
      <c r="K19" s="168">
        <v>23</v>
      </c>
      <c r="L19" s="168">
        <v>10</v>
      </c>
      <c r="M19" s="70">
        <f t="shared" si="2"/>
        <v>0.5</v>
      </c>
      <c r="N19" s="70">
        <f t="shared" si="3"/>
        <v>0.43478260869565216</v>
      </c>
      <c r="O19" s="172">
        <v>10</v>
      </c>
      <c r="P19" s="68">
        <v>117</v>
      </c>
    </row>
    <row r="20" spans="1:16" s="58" customFormat="1" ht="25.5" x14ac:dyDescent="0.35">
      <c r="A20" s="76" t="s">
        <v>51</v>
      </c>
      <c r="B20" s="159">
        <v>7</v>
      </c>
      <c r="C20" s="159">
        <v>7</v>
      </c>
      <c r="D20" s="159">
        <v>7</v>
      </c>
      <c r="E20" s="70">
        <f t="shared" si="0"/>
        <v>1</v>
      </c>
      <c r="F20" s="70">
        <f t="shared" si="1"/>
        <v>1</v>
      </c>
      <c r="G20" s="164">
        <v>7</v>
      </c>
      <c r="H20" s="68">
        <v>7</v>
      </c>
      <c r="I20" s="67"/>
      <c r="J20" s="168">
        <v>108</v>
      </c>
      <c r="K20" s="168">
        <v>110</v>
      </c>
      <c r="L20" s="168">
        <v>100</v>
      </c>
      <c r="M20" s="70">
        <f t="shared" si="2"/>
        <v>0.92592592592592593</v>
      </c>
      <c r="N20" s="70">
        <f t="shared" si="3"/>
        <v>0.90909090909090906</v>
      </c>
      <c r="O20" s="172">
        <v>100</v>
      </c>
      <c r="P20" s="68">
        <v>184</v>
      </c>
    </row>
    <row r="21" spans="1:16" ht="25.5" x14ac:dyDescent="0.35">
      <c r="A21" s="74" t="s">
        <v>13</v>
      </c>
      <c r="B21" s="158">
        <v>1055</v>
      </c>
      <c r="C21" s="158">
        <v>1119</v>
      </c>
      <c r="D21" s="158">
        <v>926</v>
      </c>
      <c r="E21" s="70">
        <f t="shared" si="0"/>
        <v>0.87772511848341228</v>
      </c>
      <c r="F21" s="70">
        <f t="shared" si="1"/>
        <v>0.82752457551385161</v>
      </c>
      <c r="G21" s="164">
        <v>926</v>
      </c>
      <c r="H21" s="68">
        <v>17853</v>
      </c>
      <c r="I21" s="72"/>
      <c r="J21" s="168">
        <v>360</v>
      </c>
      <c r="K21" s="168">
        <v>428</v>
      </c>
      <c r="L21" s="168">
        <v>199</v>
      </c>
      <c r="M21" s="70">
        <f t="shared" si="2"/>
        <v>0.55277777777777781</v>
      </c>
      <c r="N21" s="70">
        <f t="shared" si="3"/>
        <v>0.46495327102803741</v>
      </c>
      <c r="O21" s="172">
        <v>199</v>
      </c>
      <c r="P21" s="68">
        <v>2304</v>
      </c>
    </row>
    <row r="22" spans="1:16" ht="25.5" x14ac:dyDescent="0.35">
      <c r="A22" s="74" t="s">
        <v>14</v>
      </c>
      <c r="B22" s="158">
        <v>149</v>
      </c>
      <c r="C22" s="158">
        <v>168</v>
      </c>
      <c r="D22" s="158">
        <v>131</v>
      </c>
      <c r="E22" s="70">
        <f t="shared" si="0"/>
        <v>0.87919463087248317</v>
      </c>
      <c r="F22" s="70">
        <f t="shared" si="1"/>
        <v>0.77976190476190477</v>
      </c>
      <c r="G22" s="164">
        <v>131</v>
      </c>
      <c r="H22" s="68">
        <v>3979</v>
      </c>
      <c r="I22" s="72"/>
      <c r="J22" s="168">
        <v>77</v>
      </c>
      <c r="K22" s="168">
        <v>96</v>
      </c>
      <c r="L22" s="168">
        <v>52</v>
      </c>
      <c r="M22" s="70">
        <f t="shared" si="2"/>
        <v>0.67532467532467533</v>
      </c>
      <c r="N22" s="70">
        <f t="shared" si="3"/>
        <v>0.54166666666666663</v>
      </c>
      <c r="O22" s="172">
        <v>52</v>
      </c>
      <c r="P22" s="68">
        <v>1607</v>
      </c>
    </row>
    <row r="23" spans="1:16" ht="38.25" x14ac:dyDescent="0.35">
      <c r="A23" s="81" t="s">
        <v>73</v>
      </c>
      <c r="B23" s="161"/>
      <c r="C23" s="161"/>
      <c r="D23" s="161"/>
      <c r="E23" s="77" t="str">
        <f t="shared" si="0"/>
        <v>-</v>
      </c>
      <c r="F23" s="77" t="str">
        <f t="shared" si="1"/>
        <v>-</v>
      </c>
      <c r="G23" s="166"/>
      <c r="H23" s="68">
        <v>0</v>
      </c>
      <c r="I23" s="77"/>
      <c r="J23" s="170"/>
      <c r="K23" s="170"/>
      <c r="L23" s="170"/>
      <c r="M23" s="77" t="str">
        <f t="shared" si="2"/>
        <v>-</v>
      </c>
      <c r="N23" s="77" t="str">
        <f t="shared" si="3"/>
        <v>-</v>
      </c>
      <c r="O23" s="174"/>
      <c r="P23" s="68">
        <v>0</v>
      </c>
    </row>
    <row r="24" spans="1:16" ht="25.5" x14ac:dyDescent="0.35">
      <c r="A24" s="74" t="s">
        <v>52</v>
      </c>
      <c r="B24" s="158">
        <v>2</v>
      </c>
      <c r="C24" s="158">
        <v>2</v>
      </c>
      <c r="D24" s="158">
        <v>2</v>
      </c>
      <c r="E24" s="70">
        <f t="shared" si="0"/>
        <v>1</v>
      </c>
      <c r="F24" s="70">
        <f t="shared" si="1"/>
        <v>1</v>
      </c>
      <c r="G24" s="163">
        <v>2</v>
      </c>
      <c r="H24" s="68">
        <v>63</v>
      </c>
      <c r="I24" s="72"/>
      <c r="J24" s="167">
        <v>1</v>
      </c>
      <c r="K24" s="167">
        <v>2</v>
      </c>
      <c r="L24" s="167">
        <v>1</v>
      </c>
      <c r="M24" s="70">
        <f t="shared" si="2"/>
        <v>1</v>
      </c>
      <c r="N24" s="70">
        <f t="shared" si="3"/>
        <v>0.5</v>
      </c>
      <c r="O24" s="171">
        <v>1</v>
      </c>
      <c r="P24" s="68">
        <v>6</v>
      </c>
    </row>
    <row r="25" spans="1:16" ht="25.5" x14ac:dyDescent="0.35">
      <c r="A25" s="86" t="s">
        <v>15</v>
      </c>
      <c r="B25" s="160"/>
      <c r="C25" s="160"/>
      <c r="D25" s="160"/>
      <c r="E25" s="83" t="str">
        <f t="shared" si="0"/>
        <v>-</v>
      </c>
      <c r="F25" s="83" t="str">
        <f t="shared" si="1"/>
        <v>-</v>
      </c>
      <c r="G25" s="165"/>
      <c r="H25" s="68">
        <v>52</v>
      </c>
      <c r="I25" s="83"/>
      <c r="J25" s="169"/>
      <c r="K25" s="169"/>
      <c r="L25" s="169"/>
      <c r="M25" s="83" t="str">
        <f t="shared" si="2"/>
        <v>-</v>
      </c>
      <c r="N25" s="83" t="str">
        <f t="shared" si="3"/>
        <v>-</v>
      </c>
      <c r="O25" s="173"/>
      <c r="P25" s="68">
        <v>3</v>
      </c>
    </row>
    <row r="26" spans="1:16" ht="25.5" x14ac:dyDescent="0.35">
      <c r="A26" s="74" t="s">
        <v>16</v>
      </c>
      <c r="B26" s="158">
        <v>12</v>
      </c>
      <c r="C26" s="158">
        <v>14</v>
      </c>
      <c r="D26" s="158">
        <v>5</v>
      </c>
      <c r="E26" s="70">
        <f t="shared" si="0"/>
        <v>0.41666666666666669</v>
      </c>
      <c r="F26" s="70">
        <f t="shared" si="1"/>
        <v>0.35714285714285715</v>
      </c>
      <c r="G26" s="163">
        <v>5</v>
      </c>
      <c r="H26" s="68">
        <v>226</v>
      </c>
      <c r="I26" s="72"/>
      <c r="J26" s="167">
        <v>1</v>
      </c>
      <c r="K26" s="167">
        <v>2</v>
      </c>
      <c r="L26" s="167">
        <v>0</v>
      </c>
      <c r="M26" s="70">
        <f t="shared" si="2"/>
        <v>0</v>
      </c>
      <c r="N26" s="70">
        <f t="shared" si="3"/>
        <v>0</v>
      </c>
      <c r="O26" s="171">
        <v>0</v>
      </c>
      <c r="P26" s="68">
        <v>109</v>
      </c>
    </row>
    <row r="27" spans="1:16" ht="38.25" x14ac:dyDescent="0.35">
      <c r="A27" s="81" t="s">
        <v>71</v>
      </c>
      <c r="B27" s="161"/>
      <c r="C27" s="161"/>
      <c r="D27" s="161"/>
      <c r="E27" s="77" t="str">
        <f t="shared" si="0"/>
        <v>-</v>
      </c>
      <c r="F27" s="77" t="str">
        <f t="shared" si="1"/>
        <v>-</v>
      </c>
      <c r="G27" s="166"/>
      <c r="H27" s="68">
        <v>0</v>
      </c>
      <c r="I27" s="77"/>
      <c r="J27" s="170"/>
      <c r="K27" s="170"/>
      <c r="L27" s="170"/>
      <c r="M27" s="77" t="str">
        <f t="shared" si="2"/>
        <v>-</v>
      </c>
      <c r="N27" s="77" t="str">
        <f t="shared" si="3"/>
        <v>-</v>
      </c>
      <c r="O27" s="174"/>
      <c r="P27" s="68">
        <v>0</v>
      </c>
    </row>
    <row r="28" spans="1:16" ht="38.25" x14ac:dyDescent="0.35">
      <c r="A28" s="81" t="s">
        <v>72</v>
      </c>
      <c r="B28" s="161"/>
      <c r="C28" s="161"/>
      <c r="D28" s="161"/>
      <c r="E28" s="77" t="str">
        <f t="shared" si="0"/>
        <v>-</v>
      </c>
      <c r="F28" s="77" t="str">
        <f t="shared" si="1"/>
        <v>-</v>
      </c>
      <c r="G28" s="166"/>
      <c r="H28" s="68">
        <v>0</v>
      </c>
      <c r="I28" s="77"/>
      <c r="J28" s="170"/>
      <c r="K28" s="170"/>
      <c r="L28" s="170"/>
      <c r="M28" s="77" t="str">
        <f t="shared" si="2"/>
        <v>-</v>
      </c>
      <c r="N28" s="77" t="str">
        <f t="shared" si="3"/>
        <v>-</v>
      </c>
      <c r="O28" s="174"/>
      <c r="P28" s="68">
        <v>0</v>
      </c>
    </row>
    <row r="29" spans="1:16" ht="25.5" x14ac:dyDescent="0.35">
      <c r="A29" s="74" t="s">
        <v>17</v>
      </c>
      <c r="B29" s="158">
        <v>32</v>
      </c>
      <c r="C29" s="158">
        <v>36</v>
      </c>
      <c r="D29" s="158">
        <v>23</v>
      </c>
      <c r="E29" s="70">
        <f t="shared" si="0"/>
        <v>0.71875</v>
      </c>
      <c r="F29" s="70">
        <f t="shared" si="1"/>
        <v>0.63888888888888884</v>
      </c>
      <c r="G29" s="163">
        <v>23</v>
      </c>
      <c r="H29" s="68">
        <v>611</v>
      </c>
      <c r="I29" s="72"/>
      <c r="J29" s="167">
        <v>7</v>
      </c>
      <c r="K29" s="167">
        <v>9</v>
      </c>
      <c r="L29" s="167">
        <v>6</v>
      </c>
      <c r="M29" s="70">
        <f t="shared" si="2"/>
        <v>0.8571428571428571</v>
      </c>
      <c r="N29" s="70">
        <f t="shared" si="3"/>
        <v>0.66666666666666663</v>
      </c>
      <c r="O29" s="171">
        <v>6</v>
      </c>
      <c r="P29" s="68">
        <v>82</v>
      </c>
    </row>
    <row r="30" spans="1:16" ht="25.5" x14ac:dyDescent="0.35">
      <c r="A30" s="74" t="s">
        <v>53</v>
      </c>
      <c r="B30" s="158"/>
      <c r="C30" s="158"/>
      <c r="D30" s="158"/>
      <c r="E30" s="70" t="str">
        <f t="shared" si="0"/>
        <v>-</v>
      </c>
      <c r="F30" s="70" t="str">
        <f t="shared" si="1"/>
        <v>-</v>
      </c>
      <c r="G30" s="163"/>
      <c r="H30" s="68">
        <v>368</v>
      </c>
      <c r="I30" s="72"/>
      <c r="J30" s="167">
        <v>34</v>
      </c>
      <c r="K30" s="167">
        <v>37</v>
      </c>
      <c r="L30" s="167">
        <v>30</v>
      </c>
      <c r="M30" s="70">
        <f t="shared" si="2"/>
        <v>0.88235294117647056</v>
      </c>
      <c r="N30" s="70">
        <f t="shared" si="3"/>
        <v>0.81081081081081086</v>
      </c>
      <c r="O30" s="172">
        <v>30</v>
      </c>
      <c r="P30" s="68">
        <v>249</v>
      </c>
    </row>
    <row r="31" spans="1:16" ht="25.5" x14ac:dyDescent="0.35">
      <c r="A31" s="74" t="s">
        <v>93</v>
      </c>
      <c r="B31" s="158">
        <v>368</v>
      </c>
      <c r="C31" s="158">
        <v>403</v>
      </c>
      <c r="D31" s="158">
        <v>309</v>
      </c>
      <c r="E31" s="70">
        <f t="shared" si="0"/>
        <v>0.83967391304347827</v>
      </c>
      <c r="F31" s="70">
        <f t="shared" si="1"/>
        <v>0.76674937965260548</v>
      </c>
      <c r="G31" s="163">
        <v>309</v>
      </c>
      <c r="H31" s="68">
        <v>7718</v>
      </c>
      <c r="I31" s="72"/>
      <c r="J31" s="167">
        <v>86</v>
      </c>
      <c r="K31" s="167">
        <v>102</v>
      </c>
      <c r="L31" s="167">
        <v>69</v>
      </c>
      <c r="M31" s="70">
        <f t="shared" si="2"/>
        <v>0.80232558139534882</v>
      </c>
      <c r="N31" s="70">
        <f t="shared" si="3"/>
        <v>0.67647058823529416</v>
      </c>
      <c r="O31" s="171">
        <v>69</v>
      </c>
      <c r="P31" s="68">
        <v>1310</v>
      </c>
    </row>
    <row r="32" spans="1:16" s="58" customFormat="1" ht="38.25" x14ac:dyDescent="0.35">
      <c r="A32" s="81" t="s">
        <v>103</v>
      </c>
      <c r="B32" s="161"/>
      <c r="C32" s="161"/>
      <c r="D32" s="161"/>
      <c r="E32" s="77" t="str">
        <f t="shared" si="0"/>
        <v>-</v>
      </c>
      <c r="F32" s="77" t="str">
        <f t="shared" si="1"/>
        <v>-</v>
      </c>
      <c r="G32" s="166"/>
      <c r="H32" s="68">
        <v>0</v>
      </c>
      <c r="I32" s="77"/>
      <c r="J32" s="170"/>
      <c r="K32" s="170"/>
      <c r="L32" s="170"/>
      <c r="M32" s="77" t="str">
        <f t="shared" si="2"/>
        <v>-</v>
      </c>
      <c r="N32" s="77" t="str">
        <f t="shared" si="3"/>
        <v>-</v>
      </c>
      <c r="O32" s="174"/>
      <c r="P32" s="68">
        <v>0</v>
      </c>
    </row>
    <row r="33" spans="1:16" s="58" customFormat="1" ht="51" x14ac:dyDescent="0.35">
      <c r="A33" s="81" t="s">
        <v>102</v>
      </c>
      <c r="B33" s="161"/>
      <c r="C33" s="161"/>
      <c r="D33" s="161"/>
      <c r="E33" s="77" t="str">
        <f t="shared" si="0"/>
        <v>-</v>
      </c>
      <c r="F33" s="77" t="str">
        <f t="shared" si="1"/>
        <v>-</v>
      </c>
      <c r="G33" s="166"/>
      <c r="H33" s="68">
        <v>0</v>
      </c>
      <c r="I33" s="77"/>
      <c r="J33" s="170"/>
      <c r="K33" s="170"/>
      <c r="L33" s="170"/>
      <c r="M33" s="77" t="str">
        <f t="shared" si="2"/>
        <v>-</v>
      </c>
      <c r="N33" s="77" t="str">
        <f t="shared" si="3"/>
        <v>-</v>
      </c>
      <c r="O33" s="174"/>
      <c r="P33" s="68">
        <v>0</v>
      </c>
    </row>
    <row r="34" spans="1:16" s="58" customFormat="1" ht="51" x14ac:dyDescent="0.35">
      <c r="A34" s="81" t="s">
        <v>101</v>
      </c>
      <c r="B34" s="161"/>
      <c r="C34" s="161"/>
      <c r="D34" s="161"/>
      <c r="E34" s="77" t="str">
        <f t="shared" si="0"/>
        <v>-</v>
      </c>
      <c r="F34" s="77" t="str">
        <f t="shared" si="1"/>
        <v>-</v>
      </c>
      <c r="G34" s="166"/>
      <c r="H34" s="68">
        <v>0</v>
      </c>
      <c r="I34" s="77"/>
      <c r="J34" s="170"/>
      <c r="K34" s="170"/>
      <c r="L34" s="170"/>
      <c r="M34" s="77" t="str">
        <f t="shared" si="2"/>
        <v>-</v>
      </c>
      <c r="N34" s="77" t="str">
        <f t="shared" si="3"/>
        <v>-</v>
      </c>
      <c r="O34" s="174"/>
      <c r="P34" s="68">
        <v>0</v>
      </c>
    </row>
    <row r="35" spans="1:16" ht="25.5" x14ac:dyDescent="0.35">
      <c r="A35" s="74" t="s">
        <v>18</v>
      </c>
      <c r="B35" s="158">
        <v>38</v>
      </c>
      <c r="C35" s="158">
        <v>45</v>
      </c>
      <c r="D35" s="158">
        <v>35</v>
      </c>
      <c r="E35" s="70">
        <f t="shared" si="0"/>
        <v>0.92105263157894735</v>
      </c>
      <c r="F35" s="70">
        <f t="shared" si="1"/>
        <v>0.77777777777777779</v>
      </c>
      <c r="G35" s="163">
        <v>35</v>
      </c>
      <c r="H35" s="68">
        <v>1404</v>
      </c>
      <c r="I35" s="72"/>
      <c r="J35" s="167">
        <v>100</v>
      </c>
      <c r="K35" s="167">
        <v>150</v>
      </c>
      <c r="L35" s="167">
        <v>52</v>
      </c>
      <c r="M35" s="70">
        <f t="shared" si="2"/>
        <v>0.52</v>
      </c>
      <c r="N35" s="70">
        <f t="shared" si="3"/>
        <v>0.34666666666666668</v>
      </c>
      <c r="O35" s="171">
        <v>52</v>
      </c>
      <c r="P35" s="68">
        <v>360</v>
      </c>
    </row>
    <row r="36" spans="1:16" s="58" customFormat="1" ht="25.5" x14ac:dyDescent="0.35">
      <c r="A36" s="76" t="s">
        <v>19</v>
      </c>
      <c r="B36" s="159">
        <v>237</v>
      </c>
      <c r="C36" s="159">
        <v>271</v>
      </c>
      <c r="D36" s="159">
        <v>214</v>
      </c>
      <c r="E36" s="70">
        <f t="shared" si="0"/>
        <v>0.90295358649789026</v>
      </c>
      <c r="F36" s="70">
        <f t="shared" si="1"/>
        <v>0.78966789667896675</v>
      </c>
      <c r="G36" s="164">
        <v>214</v>
      </c>
      <c r="H36" s="68">
        <v>6598</v>
      </c>
      <c r="I36" s="67"/>
      <c r="J36" s="168">
        <v>154</v>
      </c>
      <c r="K36" s="168">
        <v>221</v>
      </c>
      <c r="L36" s="168">
        <v>70</v>
      </c>
      <c r="M36" s="70">
        <f t="shared" si="2"/>
        <v>0.45454545454545453</v>
      </c>
      <c r="N36" s="70">
        <f t="shared" si="3"/>
        <v>0.31674208144796379</v>
      </c>
      <c r="O36" s="172">
        <v>70</v>
      </c>
      <c r="P36" s="68">
        <v>984</v>
      </c>
    </row>
    <row r="37" spans="1:16" s="58" customFormat="1" ht="51" x14ac:dyDescent="0.35">
      <c r="A37" s="76" t="s">
        <v>100</v>
      </c>
      <c r="B37" s="159">
        <v>32</v>
      </c>
      <c r="C37" s="159">
        <v>33</v>
      </c>
      <c r="D37" s="159">
        <v>32</v>
      </c>
      <c r="E37" s="70">
        <f t="shared" si="0"/>
        <v>1</v>
      </c>
      <c r="F37" s="70">
        <f t="shared" si="1"/>
        <v>0.96969696969696972</v>
      </c>
      <c r="G37" s="164">
        <v>32</v>
      </c>
      <c r="H37" s="68">
        <v>739</v>
      </c>
      <c r="I37" s="67"/>
      <c r="J37" s="168">
        <v>49</v>
      </c>
      <c r="K37" s="168">
        <v>71</v>
      </c>
      <c r="L37" s="168">
        <v>21</v>
      </c>
      <c r="M37" s="70">
        <f t="shared" si="2"/>
        <v>0.42857142857142855</v>
      </c>
      <c r="N37" s="70">
        <f t="shared" si="3"/>
        <v>0.29577464788732394</v>
      </c>
      <c r="O37" s="172">
        <v>21</v>
      </c>
      <c r="P37" s="68">
        <v>295</v>
      </c>
    </row>
    <row r="38" spans="1:16" s="58" customFormat="1" ht="25.5" x14ac:dyDescent="0.35">
      <c r="A38" s="76" t="s">
        <v>20</v>
      </c>
      <c r="B38" s="159">
        <v>30</v>
      </c>
      <c r="C38" s="159">
        <v>32</v>
      </c>
      <c r="D38" s="159">
        <v>23</v>
      </c>
      <c r="E38" s="70">
        <f t="shared" si="0"/>
        <v>0.76666666666666672</v>
      </c>
      <c r="F38" s="70">
        <f t="shared" si="1"/>
        <v>0.71875</v>
      </c>
      <c r="G38" s="164">
        <v>23</v>
      </c>
      <c r="H38" s="68">
        <v>174</v>
      </c>
      <c r="I38" s="67"/>
      <c r="J38" s="168">
        <v>3</v>
      </c>
      <c r="K38" s="168">
        <v>3</v>
      </c>
      <c r="L38" s="168">
        <v>3</v>
      </c>
      <c r="M38" s="70">
        <f t="shared" si="2"/>
        <v>1</v>
      </c>
      <c r="N38" s="70">
        <f t="shared" si="3"/>
        <v>1</v>
      </c>
      <c r="O38" s="172">
        <v>3</v>
      </c>
      <c r="P38" s="68">
        <v>26</v>
      </c>
    </row>
    <row r="39" spans="1:16" s="58" customFormat="1" ht="25.5" x14ac:dyDescent="0.35">
      <c r="A39" s="76" t="s">
        <v>21</v>
      </c>
      <c r="B39" s="159">
        <v>62</v>
      </c>
      <c r="C39" s="159">
        <v>67</v>
      </c>
      <c r="D39" s="159">
        <v>57</v>
      </c>
      <c r="E39" s="70">
        <f t="shared" si="0"/>
        <v>0.91935483870967738</v>
      </c>
      <c r="F39" s="70">
        <f t="shared" si="1"/>
        <v>0.85074626865671643</v>
      </c>
      <c r="G39" s="164">
        <v>57</v>
      </c>
      <c r="H39" s="68">
        <v>354</v>
      </c>
      <c r="I39" s="67"/>
      <c r="J39" s="168">
        <v>28</v>
      </c>
      <c r="K39" s="168">
        <v>40</v>
      </c>
      <c r="L39" s="168">
        <v>15</v>
      </c>
      <c r="M39" s="70">
        <f t="shared" si="2"/>
        <v>0.5357142857142857</v>
      </c>
      <c r="N39" s="70">
        <f t="shared" si="3"/>
        <v>0.375</v>
      </c>
      <c r="O39" s="172">
        <v>15</v>
      </c>
      <c r="P39" s="68">
        <v>104</v>
      </c>
    </row>
    <row r="40" spans="1:16" s="58" customFormat="1" ht="38.25" x14ac:dyDescent="0.35">
      <c r="A40" s="76" t="s">
        <v>99</v>
      </c>
      <c r="B40" s="159">
        <v>15</v>
      </c>
      <c r="C40" s="159">
        <v>18</v>
      </c>
      <c r="D40" s="159">
        <v>9</v>
      </c>
      <c r="E40" s="70">
        <f t="shared" si="0"/>
        <v>0.6</v>
      </c>
      <c r="F40" s="70">
        <f t="shared" si="1"/>
        <v>0.5</v>
      </c>
      <c r="G40" s="164">
        <v>9</v>
      </c>
      <c r="H40" s="68">
        <v>22</v>
      </c>
      <c r="I40" s="67"/>
      <c r="J40" s="168">
        <v>13</v>
      </c>
      <c r="K40" s="168">
        <v>14</v>
      </c>
      <c r="L40" s="168">
        <v>11</v>
      </c>
      <c r="M40" s="70">
        <f t="shared" si="2"/>
        <v>0.84615384615384615</v>
      </c>
      <c r="N40" s="70">
        <f t="shared" si="3"/>
        <v>0.7857142857142857</v>
      </c>
      <c r="O40" s="172">
        <v>11</v>
      </c>
      <c r="P40" s="68">
        <v>45</v>
      </c>
    </row>
    <row r="41" spans="1:16" s="58" customFormat="1" ht="38.25" x14ac:dyDescent="0.35">
      <c r="A41" s="76" t="s">
        <v>98</v>
      </c>
      <c r="B41" s="159"/>
      <c r="C41" s="159"/>
      <c r="D41" s="159"/>
      <c r="E41" s="70" t="str">
        <f t="shared" si="0"/>
        <v>-</v>
      </c>
      <c r="F41" s="70" t="str">
        <f t="shared" si="1"/>
        <v>-</v>
      </c>
      <c r="G41" s="164"/>
      <c r="H41" s="68">
        <v>0</v>
      </c>
      <c r="I41" s="67"/>
      <c r="J41" s="168"/>
      <c r="K41" s="168"/>
      <c r="L41" s="168"/>
      <c r="M41" s="70" t="str">
        <f t="shared" si="2"/>
        <v>-</v>
      </c>
      <c r="N41" s="70" t="str">
        <f t="shared" si="3"/>
        <v>-</v>
      </c>
      <c r="O41" s="172"/>
      <c r="P41" s="68">
        <v>0</v>
      </c>
    </row>
    <row r="42" spans="1:16" s="58" customFormat="1" ht="38.25" x14ac:dyDescent="0.35">
      <c r="A42" s="74" t="s">
        <v>65</v>
      </c>
      <c r="B42" s="159">
        <v>28</v>
      </c>
      <c r="C42" s="159">
        <v>33</v>
      </c>
      <c r="D42" s="159">
        <v>27</v>
      </c>
      <c r="E42" s="70">
        <f t="shared" ref="E42:E67" si="4">IF(ISERROR(D42/B42), "-", (D42/B42))</f>
        <v>0.9642857142857143</v>
      </c>
      <c r="F42" s="70">
        <f t="shared" ref="F42:F67" si="5">IF(ISERROR(D42/C42), "-", (D42/C42))</f>
        <v>0.81818181818181823</v>
      </c>
      <c r="G42" s="164">
        <v>27</v>
      </c>
      <c r="H42" s="68">
        <v>85</v>
      </c>
      <c r="I42" s="67"/>
      <c r="J42" s="168">
        <v>17</v>
      </c>
      <c r="K42" s="168">
        <v>18</v>
      </c>
      <c r="L42" s="168">
        <v>14</v>
      </c>
      <c r="M42" s="70">
        <f t="shared" ref="M42:M67" si="6">IF(ISERROR(L42/J42), "-", (L42/J42))</f>
        <v>0.82352941176470584</v>
      </c>
      <c r="N42" s="70">
        <f t="shared" ref="N42:N67" si="7">IF(ISERROR(L42/K42), "-", (L42/K42))</f>
        <v>0.77777777777777779</v>
      </c>
      <c r="O42" s="172">
        <v>14</v>
      </c>
      <c r="P42" s="68">
        <v>102</v>
      </c>
    </row>
    <row r="43" spans="1:16" ht="25.5" x14ac:dyDescent="0.35">
      <c r="A43" s="74" t="s">
        <v>56</v>
      </c>
      <c r="B43" s="177">
        <v>23</v>
      </c>
      <c r="C43" s="158">
        <v>30</v>
      </c>
      <c r="D43" s="158">
        <v>13</v>
      </c>
      <c r="E43" s="70">
        <f t="shared" si="4"/>
        <v>0.56521739130434778</v>
      </c>
      <c r="F43" s="70">
        <f t="shared" si="5"/>
        <v>0.43333333333333335</v>
      </c>
      <c r="G43" s="163">
        <v>13</v>
      </c>
      <c r="H43" s="68">
        <v>239</v>
      </c>
      <c r="I43" s="72"/>
      <c r="J43" s="167">
        <v>1</v>
      </c>
      <c r="K43" s="167">
        <v>1</v>
      </c>
      <c r="L43" s="167">
        <v>0</v>
      </c>
      <c r="M43" s="70">
        <f t="shared" si="6"/>
        <v>0</v>
      </c>
      <c r="N43" s="70">
        <f t="shared" si="7"/>
        <v>0</v>
      </c>
      <c r="O43" s="171">
        <v>0</v>
      </c>
      <c r="P43" s="68">
        <v>84</v>
      </c>
    </row>
    <row r="44" spans="1:16" ht="25.5" x14ac:dyDescent="0.35">
      <c r="A44" s="74" t="s">
        <v>22</v>
      </c>
      <c r="B44" s="158">
        <v>52</v>
      </c>
      <c r="C44" s="158">
        <v>58</v>
      </c>
      <c r="D44" s="158">
        <v>49</v>
      </c>
      <c r="E44" s="70">
        <f t="shared" si="4"/>
        <v>0.94230769230769229</v>
      </c>
      <c r="F44" s="70">
        <f t="shared" si="5"/>
        <v>0.84482758620689657</v>
      </c>
      <c r="G44" s="163">
        <v>49</v>
      </c>
      <c r="H44" s="68">
        <v>2817</v>
      </c>
      <c r="I44" s="72"/>
      <c r="J44" s="167">
        <v>20</v>
      </c>
      <c r="K44" s="167">
        <v>26</v>
      </c>
      <c r="L44" s="167">
        <v>11</v>
      </c>
      <c r="M44" s="70">
        <f t="shared" si="6"/>
        <v>0.55000000000000004</v>
      </c>
      <c r="N44" s="70">
        <f t="shared" si="7"/>
        <v>0.42307692307692307</v>
      </c>
      <c r="O44" s="171">
        <v>11</v>
      </c>
      <c r="P44" s="68">
        <v>356</v>
      </c>
    </row>
    <row r="45" spans="1:16" ht="25.5" x14ac:dyDescent="0.35">
      <c r="A45" s="74" t="s">
        <v>58</v>
      </c>
      <c r="B45" s="158">
        <v>79</v>
      </c>
      <c r="C45" s="158">
        <v>82</v>
      </c>
      <c r="D45" s="158">
        <v>64</v>
      </c>
      <c r="E45" s="70">
        <f t="shared" si="4"/>
        <v>0.810126582278481</v>
      </c>
      <c r="F45" s="70">
        <f t="shared" si="5"/>
        <v>0.78048780487804881</v>
      </c>
      <c r="G45" s="163">
        <v>64</v>
      </c>
      <c r="H45" s="68">
        <v>920</v>
      </c>
      <c r="I45" s="72"/>
      <c r="J45" s="167">
        <v>24</v>
      </c>
      <c r="K45" s="167">
        <v>30</v>
      </c>
      <c r="L45" s="167">
        <v>14</v>
      </c>
      <c r="M45" s="70">
        <f t="shared" si="6"/>
        <v>0.58333333333333337</v>
      </c>
      <c r="N45" s="70">
        <f t="shared" si="7"/>
        <v>0.46666666666666667</v>
      </c>
      <c r="O45" s="171">
        <v>14</v>
      </c>
      <c r="P45" s="68">
        <v>191</v>
      </c>
    </row>
    <row r="46" spans="1:16" ht="25.5" x14ac:dyDescent="0.35">
      <c r="A46" s="74" t="s">
        <v>23</v>
      </c>
      <c r="B46" s="159"/>
      <c r="C46" s="159"/>
      <c r="D46" s="159"/>
      <c r="E46" s="70" t="str">
        <f t="shared" si="4"/>
        <v>-</v>
      </c>
      <c r="F46" s="70" t="str">
        <f t="shared" si="5"/>
        <v>-</v>
      </c>
      <c r="G46" s="164"/>
      <c r="H46" s="68">
        <v>120</v>
      </c>
      <c r="I46" s="72"/>
      <c r="J46" s="168">
        <v>32</v>
      </c>
      <c r="K46" s="168">
        <v>32</v>
      </c>
      <c r="L46" s="168">
        <v>31</v>
      </c>
      <c r="M46" s="70">
        <f t="shared" si="6"/>
        <v>0.96875</v>
      </c>
      <c r="N46" s="70">
        <f t="shared" si="7"/>
        <v>0.96875</v>
      </c>
      <c r="O46" s="172">
        <v>31</v>
      </c>
      <c r="P46" s="68">
        <v>266</v>
      </c>
    </row>
    <row r="47" spans="1:16" s="58" customFormat="1" ht="38.25" x14ac:dyDescent="0.35">
      <c r="A47" s="76" t="s">
        <v>77</v>
      </c>
      <c r="B47" s="159"/>
      <c r="C47" s="159"/>
      <c r="D47" s="159"/>
      <c r="E47" s="70" t="str">
        <f t="shared" si="4"/>
        <v>-</v>
      </c>
      <c r="F47" s="70" t="str">
        <f t="shared" si="5"/>
        <v>-</v>
      </c>
      <c r="G47" s="164"/>
      <c r="H47" s="68">
        <v>10</v>
      </c>
      <c r="I47" s="67"/>
      <c r="J47" s="168"/>
      <c r="K47" s="168"/>
      <c r="L47" s="168"/>
      <c r="M47" s="70" t="str">
        <f t="shared" si="6"/>
        <v>-</v>
      </c>
      <c r="N47" s="70" t="str">
        <f t="shared" si="7"/>
        <v>-</v>
      </c>
      <c r="O47" s="172"/>
      <c r="P47" s="68">
        <v>9</v>
      </c>
    </row>
    <row r="48" spans="1:16" ht="25.5" x14ac:dyDescent="0.35">
      <c r="A48" s="74" t="s">
        <v>24</v>
      </c>
      <c r="B48" s="158">
        <v>8</v>
      </c>
      <c r="C48" s="158">
        <v>8</v>
      </c>
      <c r="D48" s="158">
        <v>7</v>
      </c>
      <c r="E48" s="70">
        <f t="shared" si="4"/>
        <v>0.875</v>
      </c>
      <c r="F48" s="70">
        <f t="shared" si="5"/>
        <v>0.875</v>
      </c>
      <c r="G48" s="163">
        <v>7</v>
      </c>
      <c r="H48" s="68">
        <v>128</v>
      </c>
      <c r="I48" s="72"/>
      <c r="J48" s="167">
        <v>8</v>
      </c>
      <c r="K48" s="167">
        <v>10</v>
      </c>
      <c r="L48" s="167">
        <v>6</v>
      </c>
      <c r="M48" s="70">
        <f t="shared" si="6"/>
        <v>0.75</v>
      </c>
      <c r="N48" s="70">
        <f t="shared" si="7"/>
        <v>0.6</v>
      </c>
      <c r="O48" s="171">
        <v>6</v>
      </c>
      <c r="P48" s="68">
        <v>101</v>
      </c>
    </row>
    <row r="49" spans="1:16" ht="25.5" x14ac:dyDescent="0.35">
      <c r="A49" s="74" t="s">
        <v>48</v>
      </c>
      <c r="B49" s="158">
        <v>34</v>
      </c>
      <c r="C49" s="158">
        <v>54</v>
      </c>
      <c r="D49" s="158">
        <v>45</v>
      </c>
      <c r="E49" s="70">
        <f t="shared" si="4"/>
        <v>1.3235294117647058</v>
      </c>
      <c r="F49" s="70">
        <f t="shared" si="5"/>
        <v>0.83333333333333337</v>
      </c>
      <c r="G49" s="163">
        <v>45</v>
      </c>
      <c r="H49" s="68">
        <v>1939</v>
      </c>
      <c r="I49" s="72"/>
      <c r="J49" s="167">
        <v>17</v>
      </c>
      <c r="K49" s="167">
        <v>20</v>
      </c>
      <c r="L49" s="167">
        <v>11</v>
      </c>
      <c r="M49" s="70">
        <f t="shared" si="6"/>
        <v>0.6470588235294118</v>
      </c>
      <c r="N49" s="70">
        <f t="shared" si="7"/>
        <v>0.55000000000000004</v>
      </c>
      <c r="O49" s="171">
        <v>11</v>
      </c>
      <c r="P49" s="68">
        <v>338</v>
      </c>
    </row>
    <row r="50" spans="1:16" ht="38.25" x14ac:dyDescent="0.35">
      <c r="A50" s="74" t="s">
        <v>63</v>
      </c>
      <c r="B50" s="158"/>
      <c r="C50" s="158"/>
      <c r="D50" s="158"/>
      <c r="E50" s="70" t="str">
        <f t="shared" si="4"/>
        <v>-</v>
      </c>
      <c r="F50" s="70" t="str">
        <f t="shared" si="5"/>
        <v>-</v>
      </c>
      <c r="G50" s="163"/>
      <c r="H50" s="68">
        <v>5</v>
      </c>
      <c r="I50" s="72"/>
      <c r="J50" s="167"/>
      <c r="K50" s="167"/>
      <c r="L50" s="167"/>
      <c r="M50" s="70" t="str">
        <f t="shared" si="6"/>
        <v>-</v>
      </c>
      <c r="N50" s="70" t="str">
        <f t="shared" si="7"/>
        <v>-</v>
      </c>
      <c r="O50" s="171"/>
      <c r="P50" s="68">
        <v>2</v>
      </c>
    </row>
    <row r="51" spans="1:16" ht="25.5" x14ac:dyDescent="0.35">
      <c r="A51" s="74" t="s">
        <v>25</v>
      </c>
      <c r="B51" s="158">
        <v>32</v>
      </c>
      <c r="C51" s="158">
        <v>34</v>
      </c>
      <c r="D51" s="158">
        <v>26</v>
      </c>
      <c r="E51" s="70">
        <f t="shared" si="4"/>
        <v>0.8125</v>
      </c>
      <c r="F51" s="70">
        <f t="shared" si="5"/>
        <v>0.76470588235294112</v>
      </c>
      <c r="G51" s="163">
        <v>26</v>
      </c>
      <c r="H51" s="68">
        <v>1205</v>
      </c>
      <c r="I51" s="72"/>
      <c r="J51" s="167">
        <v>23</v>
      </c>
      <c r="K51" s="167">
        <v>34</v>
      </c>
      <c r="L51" s="167">
        <v>10</v>
      </c>
      <c r="M51" s="70">
        <f t="shared" si="6"/>
        <v>0.43478260869565216</v>
      </c>
      <c r="N51" s="70">
        <f t="shared" si="7"/>
        <v>0.29411764705882354</v>
      </c>
      <c r="O51" s="171">
        <v>10</v>
      </c>
      <c r="P51" s="68">
        <v>365</v>
      </c>
    </row>
    <row r="52" spans="1:16" ht="25.5" x14ac:dyDescent="0.35">
      <c r="A52" s="74" t="s">
        <v>26</v>
      </c>
      <c r="B52" s="158">
        <v>37</v>
      </c>
      <c r="C52" s="158">
        <v>41</v>
      </c>
      <c r="D52" s="158">
        <v>36</v>
      </c>
      <c r="E52" s="70">
        <f t="shared" si="4"/>
        <v>0.97297297297297303</v>
      </c>
      <c r="F52" s="70">
        <f t="shared" si="5"/>
        <v>0.87804878048780488</v>
      </c>
      <c r="G52" s="163">
        <v>36</v>
      </c>
      <c r="H52" s="68">
        <v>249</v>
      </c>
      <c r="I52" s="72"/>
      <c r="J52" s="167">
        <v>81</v>
      </c>
      <c r="K52" s="167">
        <v>88</v>
      </c>
      <c r="L52" s="167">
        <v>74</v>
      </c>
      <c r="M52" s="70">
        <f t="shared" si="6"/>
        <v>0.9135802469135802</v>
      </c>
      <c r="N52" s="70">
        <f t="shared" si="7"/>
        <v>0.84090909090909094</v>
      </c>
      <c r="O52" s="171">
        <v>74</v>
      </c>
      <c r="P52" s="68">
        <v>564</v>
      </c>
    </row>
    <row r="53" spans="1:16" ht="25.5" x14ac:dyDescent="0.35">
      <c r="A53" s="74" t="s">
        <v>27</v>
      </c>
      <c r="B53" s="158">
        <v>394</v>
      </c>
      <c r="C53" s="158">
        <v>454</v>
      </c>
      <c r="D53" s="158">
        <v>311</v>
      </c>
      <c r="E53" s="70">
        <f t="shared" si="4"/>
        <v>0.78934010152284262</v>
      </c>
      <c r="F53" s="70">
        <f t="shared" si="5"/>
        <v>0.68502202643171806</v>
      </c>
      <c r="G53" s="163">
        <v>311</v>
      </c>
      <c r="H53" s="68">
        <v>8836</v>
      </c>
      <c r="I53" s="72"/>
      <c r="J53" s="167">
        <v>114</v>
      </c>
      <c r="K53" s="167">
        <v>164</v>
      </c>
      <c r="L53" s="167">
        <v>56</v>
      </c>
      <c r="M53" s="70">
        <f t="shared" si="6"/>
        <v>0.49122807017543857</v>
      </c>
      <c r="N53" s="70">
        <f t="shared" si="7"/>
        <v>0.34146341463414637</v>
      </c>
      <c r="O53" s="171">
        <v>56</v>
      </c>
      <c r="P53" s="68">
        <v>423</v>
      </c>
    </row>
    <row r="54" spans="1:16" ht="25.5" x14ac:dyDescent="0.35">
      <c r="A54" s="74" t="s">
        <v>28</v>
      </c>
      <c r="B54" s="158">
        <v>75</v>
      </c>
      <c r="C54" s="158">
        <v>76</v>
      </c>
      <c r="D54" s="158">
        <v>75</v>
      </c>
      <c r="E54" s="70">
        <f t="shared" si="4"/>
        <v>1</v>
      </c>
      <c r="F54" s="70">
        <f t="shared" si="5"/>
        <v>0.98684210526315785</v>
      </c>
      <c r="G54" s="163">
        <v>75</v>
      </c>
      <c r="H54" s="68">
        <v>991</v>
      </c>
      <c r="I54" s="72"/>
      <c r="J54" s="167"/>
      <c r="K54" s="167"/>
      <c r="L54" s="167"/>
      <c r="M54" s="70" t="str">
        <f t="shared" si="6"/>
        <v>-</v>
      </c>
      <c r="N54" s="70" t="str">
        <f t="shared" si="7"/>
        <v>-</v>
      </c>
      <c r="O54" s="171"/>
      <c r="P54" s="68">
        <v>154</v>
      </c>
    </row>
    <row r="55" spans="1:16" ht="25.5" x14ac:dyDescent="0.35">
      <c r="A55" s="74" t="s">
        <v>59</v>
      </c>
      <c r="B55" s="158">
        <v>11</v>
      </c>
      <c r="C55" s="158">
        <v>11</v>
      </c>
      <c r="D55" s="162">
        <v>11</v>
      </c>
      <c r="E55" s="70">
        <f t="shared" si="4"/>
        <v>1</v>
      </c>
      <c r="F55" s="70">
        <f t="shared" si="5"/>
        <v>1</v>
      </c>
      <c r="G55" s="163">
        <v>11</v>
      </c>
      <c r="H55" s="68">
        <v>144</v>
      </c>
      <c r="I55" s="72"/>
      <c r="J55" s="167">
        <v>3</v>
      </c>
      <c r="K55" s="167">
        <v>4</v>
      </c>
      <c r="L55" s="167">
        <v>2</v>
      </c>
      <c r="M55" s="70">
        <f t="shared" si="6"/>
        <v>0.66666666666666663</v>
      </c>
      <c r="N55" s="70">
        <f t="shared" si="7"/>
        <v>0.5</v>
      </c>
      <c r="O55" s="171">
        <v>2</v>
      </c>
      <c r="P55" s="68">
        <v>25</v>
      </c>
    </row>
    <row r="56" spans="1:16" ht="25.5" x14ac:dyDescent="0.35">
      <c r="A56" s="74" t="s">
        <v>29</v>
      </c>
      <c r="B56" s="158">
        <v>108</v>
      </c>
      <c r="C56" s="158">
        <v>126</v>
      </c>
      <c r="D56" s="158">
        <v>95</v>
      </c>
      <c r="E56" s="70">
        <f t="shared" si="4"/>
        <v>0.87962962962962965</v>
      </c>
      <c r="F56" s="70">
        <f t="shared" si="5"/>
        <v>0.75396825396825395</v>
      </c>
      <c r="G56" s="163">
        <v>95</v>
      </c>
      <c r="H56" s="68">
        <v>1829</v>
      </c>
      <c r="I56" s="72"/>
      <c r="J56" s="167">
        <v>18</v>
      </c>
      <c r="K56" s="167">
        <v>25</v>
      </c>
      <c r="L56" s="167">
        <v>7</v>
      </c>
      <c r="M56" s="70">
        <f t="shared" si="6"/>
        <v>0.3888888888888889</v>
      </c>
      <c r="N56" s="70">
        <f t="shared" si="7"/>
        <v>0.28000000000000003</v>
      </c>
      <c r="O56" s="171">
        <v>7</v>
      </c>
      <c r="P56" s="68">
        <v>170</v>
      </c>
    </row>
    <row r="57" spans="1:16" ht="38.25" x14ac:dyDescent="0.35">
      <c r="A57" s="74" t="s">
        <v>97</v>
      </c>
      <c r="B57" s="158"/>
      <c r="C57" s="158"/>
      <c r="D57" s="158"/>
      <c r="E57" s="70" t="str">
        <f t="shared" si="4"/>
        <v>-</v>
      </c>
      <c r="F57" s="70" t="str">
        <f t="shared" si="5"/>
        <v>-</v>
      </c>
      <c r="G57" s="163"/>
      <c r="H57" s="68">
        <v>92</v>
      </c>
      <c r="I57" s="72"/>
      <c r="J57" s="167">
        <v>6</v>
      </c>
      <c r="K57" s="167">
        <v>6</v>
      </c>
      <c r="L57" s="167">
        <v>4</v>
      </c>
      <c r="M57" s="70">
        <f t="shared" si="6"/>
        <v>0.66666666666666663</v>
      </c>
      <c r="N57" s="70">
        <f t="shared" si="7"/>
        <v>0.66666666666666663</v>
      </c>
      <c r="O57" s="171">
        <v>4</v>
      </c>
      <c r="P57" s="68">
        <v>32</v>
      </c>
    </row>
    <row r="58" spans="1:16" ht="25.5" x14ac:dyDescent="0.35">
      <c r="A58" s="74" t="s">
        <v>30</v>
      </c>
      <c r="B58" s="171">
        <v>51</v>
      </c>
      <c r="C58" s="171">
        <v>56</v>
      </c>
      <c r="D58" s="171">
        <v>43</v>
      </c>
      <c r="E58" s="70">
        <f t="shared" si="4"/>
        <v>0.84313725490196079</v>
      </c>
      <c r="F58" s="70">
        <f t="shared" si="5"/>
        <v>0.7678571428571429</v>
      </c>
      <c r="G58" s="171">
        <v>43</v>
      </c>
      <c r="H58" s="68">
        <v>995</v>
      </c>
      <c r="I58" s="175"/>
      <c r="J58" s="171">
        <v>10</v>
      </c>
      <c r="K58" s="171">
        <v>11</v>
      </c>
      <c r="L58" s="171">
        <v>6</v>
      </c>
      <c r="M58" s="70">
        <f t="shared" si="6"/>
        <v>0.6</v>
      </c>
      <c r="N58" s="70">
        <f t="shared" si="7"/>
        <v>0.54545454545454541</v>
      </c>
      <c r="O58" s="171">
        <v>6</v>
      </c>
      <c r="P58" s="68">
        <v>68</v>
      </c>
    </row>
    <row r="59" spans="1:16" ht="25.5" x14ac:dyDescent="0.35">
      <c r="A59" s="74" t="s">
        <v>31</v>
      </c>
      <c r="B59" s="158">
        <v>113</v>
      </c>
      <c r="C59" s="158">
        <v>122</v>
      </c>
      <c r="D59" s="158">
        <v>101</v>
      </c>
      <c r="E59" s="70">
        <f t="shared" si="4"/>
        <v>0.89380530973451322</v>
      </c>
      <c r="F59" s="70">
        <f t="shared" si="5"/>
        <v>0.82786885245901642</v>
      </c>
      <c r="G59" s="163">
        <v>101</v>
      </c>
      <c r="H59" s="68">
        <v>3732</v>
      </c>
      <c r="I59" s="72"/>
      <c r="J59" s="167">
        <v>5</v>
      </c>
      <c r="K59" s="167">
        <v>6</v>
      </c>
      <c r="L59" s="167">
        <v>4</v>
      </c>
      <c r="M59" s="70">
        <f t="shared" si="6"/>
        <v>0.8</v>
      </c>
      <c r="N59" s="70">
        <f t="shared" si="7"/>
        <v>0.66666666666666663</v>
      </c>
      <c r="O59" s="171">
        <v>4</v>
      </c>
      <c r="P59" s="68">
        <v>51</v>
      </c>
    </row>
    <row r="60" spans="1:16" ht="25.5" x14ac:dyDescent="0.35">
      <c r="A60" s="74" t="s">
        <v>32</v>
      </c>
      <c r="B60" s="158">
        <v>51</v>
      </c>
      <c r="C60" s="158">
        <v>54</v>
      </c>
      <c r="D60" s="158">
        <v>47</v>
      </c>
      <c r="E60" s="70">
        <f t="shared" si="4"/>
        <v>0.92156862745098034</v>
      </c>
      <c r="F60" s="70">
        <f t="shared" si="5"/>
        <v>0.87037037037037035</v>
      </c>
      <c r="G60" s="163">
        <v>47</v>
      </c>
      <c r="H60" s="68">
        <v>987</v>
      </c>
      <c r="I60" s="72"/>
      <c r="J60" s="167">
        <v>8</v>
      </c>
      <c r="K60" s="167">
        <v>13</v>
      </c>
      <c r="L60" s="167">
        <v>4</v>
      </c>
      <c r="M60" s="70">
        <f t="shared" si="6"/>
        <v>0.5</v>
      </c>
      <c r="N60" s="70">
        <f t="shared" si="7"/>
        <v>0.30769230769230771</v>
      </c>
      <c r="O60" s="171">
        <v>4</v>
      </c>
      <c r="P60" s="68">
        <v>64</v>
      </c>
    </row>
    <row r="61" spans="1:16" ht="25.5" x14ac:dyDescent="0.35">
      <c r="A61" s="74" t="s">
        <v>33</v>
      </c>
      <c r="B61" s="158">
        <v>85</v>
      </c>
      <c r="C61" s="158">
        <v>92</v>
      </c>
      <c r="D61" s="158">
        <v>59</v>
      </c>
      <c r="E61" s="70">
        <f t="shared" si="4"/>
        <v>0.69411764705882351</v>
      </c>
      <c r="F61" s="70">
        <f t="shared" si="5"/>
        <v>0.64130434782608692</v>
      </c>
      <c r="G61" s="163">
        <v>59</v>
      </c>
      <c r="H61" s="68">
        <v>1964</v>
      </c>
      <c r="I61" s="72"/>
      <c r="J61" s="167">
        <v>167</v>
      </c>
      <c r="K61" s="167">
        <v>215</v>
      </c>
      <c r="L61" s="167">
        <v>112</v>
      </c>
      <c r="M61" s="70">
        <f t="shared" si="6"/>
        <v>0.6706586826347305</v>
      </c>
      <c r="N61" s="70">
        <f t="shared" si="7"/>
        <v>0.52093023255813953</v>
      </c>
      <c r="O61" s="171">
        <v>112</v>
      </c>
      <c r="P61" s="68">
        <v>842</v>
      </c>
    </row>
    <row r="62" spans="1:16" ht="25.5" x14ac:dyDescent="0.35">
      <c r="A62" s="74" t="s">
        <v>61</v>
      </c>
      <c r="B62" s="158">
        <v>6</v>
      </c>
      <c r="C62" s="158">
        <v>6</v>
      </c>
      <c r="D62" s="158">
        <v>3</v>
      </c>
      <c r="E62" s="70">
        <f t="shared" si="4"/>
        <v>0.5</v>
      </c>
      <c r="F62" s="70">
        <f t="shared" si="5"/>
        <v>0.5</v>
      </c>
      <c r="G62" s="163">
        <v>3</v>
      </c>
      <c r="H62" s="68">
        <v>9</v>
      </c>
      <c r="I62" s="72"/>
      <c r="J62" s="167">
        <v>5</v>
      </c>
      <c r="K62" s="167">
        <v>7</v>
      </c>
      <c r="L62" s="167">
        <v>0</v>
      </c>
      <c r="M62" s="70">
        <f t="shared" si="6"/>
        <v>0</v>
      </c>
      <c r="N62" s="70">
        <f t="shared" si="7"/>
        <v>0</v>
      </c>
      <c r="O62" s="171">
        <v>0</v>
      </c>
      <c r="P62" s="68">
        <v>6</v>
      </c>
    </row>
    <row r="63" spans="1:16" ht="25.5" x14ac:dyDescent="0.35">
      <c r="A63" s="74" t="s">
        <v>34</v>
      </c>
      <c r="B63" s="158"/>
      <c r="C63" s="158"/>
      <c r="D63" s="158"/>
      <c r="E63" s="70" t="str">
        <f t="shared" si="4"/>
        <v>-</v>
      </c>
      <c r="F63" s="70" t="str">
        <f t="shared" si="5"/>
        <v>-</v>
      </c>
      <c r="G63" s="163"/>
      <c r="H63" s="68">
        <v>9</v>
      </c>
      <c r="I63" s="72"/>
      <c r="J63" s="167"/>
      <c r="K63" s="167"/>
      <c r="L63" s="167"/>
      <c r="M63" s="70" t="str">
        <f t="shared" si="6"/>
        <v>-</v>
      </c>
      <c r="N63" s="70" t="str">
        <f t="shared" si="7"/>
        <v>-</v>
      </c>
      <c r="O63" s="171"/>
      <c r="P63" s="68">
        <v>7</v>
      </c>
    </row>
    <row r="64" spans="1:16" s="58" customFormat="1" ht="25.5" x14ac:dyDescent="0.35">
      <c r="A64" s="76" t="s">
        <v>78</v>
      </c>
      <c r="B64" s="159"/>
      <c r="C64" s="159"/>
      <c r="D64" s="159"/>
      <c r="E64" s="70" t="str">
        <f t="shared" si="4"/>
        <v>-</v>
      </c>
      <c r="F64" s="70" t="str">
        <f t="shared" si="5"/>
        <v>-</v>
      </c>
      <c r="G64" s="164"/>
      <c r="H64" s="68">
        <v>0</v>
      </c>
      <c r="I64" s="67"/>
      <c r="J64" s="168"/>
      <c r="K64" s="168"/>
      <c r="L64" s="168"/>
      <c r="M64" s="70" t="str">
        <f t="shared" si="6"/>
        <v>-</v>
      </c>
      <c r="N64" s="70" t="str">
        <f t="shared" si="7"/>
        <v>-</v>
      </c>
      <c r="O64" s="172"/>
      <c r="P64" s="68">
        <v>0</v>
      </c>
    </row>
    <row r="65" spans="1:16" s="58" customFormat="1" ht="25.5" x14ac:dyDescent="0.35">
      <c r="A65" s="76" t="s">
        <v>35</v>
      </c>
      <c r="B65" s="159">
        <v>130</v>
      </c>
      <c r="C65" s="159">
        <v>146</v>
      </c>
      <c r="D65" s="159">
        <v>119</v>
      </c>
      <c r="E65" s="70">
        <f t="shared" si="4"/>
        <v>0.91538461538461535</v>
      </c>
      <c r="F65" s="70">
        <f t="shared" si="5"/>
        <v>0.81506849315068497</v>
      </c>
      <c r="G65" s="164">
        <v>119</v>
      </c>
      <c r="H65" s="68">
        <v>2038</v>
      </c>
      <c r="I65" s="67"/>
      <c r="J65" s="168">
        <v>78</v>
      </c>
      <c r="K65" s="168">
        <v>114</v>
      </c>
      <c r="L65" s="168">
        <v>46</v>
      </c>
      <c r="M65" s="70">
        <f t="shared" si="6"/>
        <v>0.58974358974358976</v>
      </c>
      <c r="N65" s="70">
        <f t="shared" si="7"/>
        <v>0.40350877192982454</v>
      </c>
      <c r="O65" s="172">
        <v>46</v>
      </c>
      <c r="P65" s="68">
        <v>753</v>
      </c>
    </row>
    <row r="66" spans="1:16" s="58" customFormat="1" ht="25.5" x14ac:dyDescent="0.35">
      <c r="A66" s="76" t="s">
        <v>60</v>
      </c>
      <c r="B66" s="159">
        <v>8</v>
      </c>
      <c r="C66" s="159">
        <v>14</v>
      </c>
      <c r="D66" s="159">
        <v>3</v>
      </c>
      <c r="E66" s="70">
        <f t="shared" si="4"/>
        <v>0.375</v>
      </c>
      <c r="F66" s="70">
        <f t="shared" si="5"/>
        <v>0.21428571428571427</v>
      </c>
      <c r="G66" s="164">
        <v>3</v>
      </c>
      <c r="H66" s="68">
        <v>55</v>
      </c>
      <c r="I66" s="67"/>
      <c r="J66" s="168">
        <v>29</v>
      </c>
      <c r="K66" s="168">
        <v>41</v>
      </c>
      <c r="L66" s="168">
        <v>11</v>
      </c>
      <c r="M66" s="70">
        <f t="shared" si="6"/>
        <v>0.37931034482758619</v>
      </c>
      <c r="N66" s="70">
        <f t="shared" si="7"/>
        <v>0.26829268292682928</v>
      </c>
      <c r="O66" s="172">
        <v>11</v>
      </c>
      <c r="P66" s="68">
        <v>184</v>
      </c>
    </row>
    <row r="67" spans="1:16" ht="25.5" x14ac:dyDescent="0.35">
      <c r="A67" s="74" t="s">
        <v>36</v>
      </c>
      <c r="B67" s="159">
        <v>463</v>
      </c>
      <c r="C67" s="159">
        <v>543</v>
      </c>
      <c r="D67" s="159">
        <v>257</v>
      </c>
      <c r="E67" s="70">
        <f t="shared" si="4"/>
        <v>0.55507559395248385</v>
      </c>
      <c r="F67" s="70">
        <f t="shared" si="5"/>
        <v>0.47329650092081033</v>
      </c>
      <c r="G67" s="164">
        <v>257</v>
      </c>
      <c r="H67" s="68">
        <v>1399</v>
      </c>
      <c r="I67" s="72"/>
      <c r="J67" s="168">
        <v>221</v>
      </c>
      <c r="K67" s="168">
        <v>273</v>
      </c>
      <c r="L67" s="168">
        <v>165</v>
      </c>
      <c r="M67" s="70">
        <f t="shared" si="6"/>
        <v>0.74660633484162897</v>
      </c>
      <c r="N67" s="70">
        <f t="shared" si="7"/>
        <v>0.60439560439560436</v>
      </c>
      <c r="O67" s="172">
        <v>165</v>
      </c>
      <c r="P67" s="68">
        <v>2620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4743</v>
      </c>
      <c r="C69" s="69">
        <f>SUM(C10:C67)</f>
        <v>5285</v>
      </c>
      <c r="D69" s="69">
        <f>SUM(D10:D67)</f>
        <v>3831</v>
      </c>
      <c r="E69" s="70">
        <f>IF(ISERROR(D69/B69), "-", (D69/B69))</f>
        <v>0.80771663504111324</v>
      </c>
      <c r="F69" s="70">
        <f>IF(ISERROR(D69/C69), "-", (D69/C69))</f>
        <v>0.72488174077578049</v>
      </c>
      <c r="G69" s="69">
        <f>SUM(G10:G67)</f>
        <v>3831</v>
      </c>
      <c r="H69" s="68">
        <f>SUM(H10:H67)</f>
        <v>100226</v>
      </c>
      <c r="I69" s="72"/>
      <c r="J69" s="69">
        <f>SUM(J10:J67)</f>
        <v>2223</v>
      </c>
      <c r="K69" s="69">
        <f>SUM(K10:K67)</f>
        <v>2826</v>
      </c>
      <c r="L69" s="69">
        <f>SUM(L10:L67)</f>
        <v>1395</v>
      </c>
      <c r="M69" s="70">
        <f>IF(ISERROR(L69/J69), "-", (L69/J69))</f>
        <v>0.62753036437246967</v>
      </c>
      <c r="N69" s="70">
        <f>IF(ISERROR(L69/K69), "-", (L69/K69))</f>
        <v>0.49363057324840764</v>
      </c>
      <c r="O69" s="69">
        <f>SUM(O10:O67)</f>
        <v>1395</v>
      </c>
      <c r="P69" s="68">
        <f>SUM(P10:P67)</f>
        <v>19659</v>
      </c>
    </row>
    <row r="70" spans="1:16" x14ac:dyDescent="0.35">
      <c r="A70" s="71" t="s">
        <v>45</v>
      </c>
      <c r="B70" s="69">
        <f>SUM(B69+J69)</f>
        <v>6966</v>
      </c>
      <c r="C70" s="69">
        <f>SUM(C69+K69)</f>
        <v>8111</v>
      </c>
      <c r="D70" s="69">
        <f>SUM(D69+L69)</f>
        <v>5226</v>
      </c>
      <c r="E70" s="70">
        <f>IF(ISERROR(D70/B70), "-", (D70/B70))</f>
        <v>0.75021533161068044</v>
      </c>
      <c r="F70" s="70">
        <f>IF(ISERROR(D70/C70), "-", (D70/C70))</f>
        <v>0.64431019603008255</v>
      </c>
      <c r="G70" s="69">
        <f>SUM(G69+O69)</f>
        <v>5226</v>
      </c>
      <c r="H70" s="68">
        <f>H69+P69</f>
        <v>119885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8">
    <mergeCell ref="A82:G82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1:N2"/>
    <mergeCell ref="L8:L9"/>
    <mergeCell ref="O8:P8"/>
    <mergeCell ref="A79:D79"/>
    <mergeCell ref="I79:P79"/>
    <mergeCell ref="I77:P77"/>
    <mergeCell ref="J5:L5"/>
    <mergeCell ref="M5:O5"/>
  </mergeCells>
  <pageMargins left="0.70866141732283472" right="0.70866141732283472" top="0.74803149606299213" bottom="0.74803149606299213" header="0.31496062992125984" footer="0.31496062992125984"/>
  <pageSetup paperSize="5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25"/>
  <sheetViews>
    <sheetView zoomScale="85" zoomScaleNormal="85" workbookViewId="0">
      <selection activeCell="A6" sqref="A6"/>
    </sheetView>
  </sheetViews>
  <sheetFormatPr defaultColWidth="9.1328125" defaultRowHeight="12.75" x14ac:dyDescent="0.35"/>
  <cols>
    <col min="1" max="1" width="29.86328125" style="52" customWidth="1"/>
    <col min="2" max="2" width="11.59765625" style="52" customWidth="1"/>
    <col min="3" max="3" width="12.1328125" style="52" customWidth="1"/>
    <col min="4" max="4" width="11.59765625" style="52" customWidth="1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118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83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/>
      <c r="C10" s="151"/>
      <c r="D10" s="152"/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152"/>
      <c r="H10" s="68">
        <v>0</v>
      </c>
      <c r="I10" s="72"/>
      <c r="J10" s="152"/>
      <c r="K10" s="152"/>
      <c r="L10" s="152"/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/>
      <c r="P10" s="103">
        <v>0</v>
      </c>
    </row>
    <row r="11" spans="1:16" ht="25.5" x14ac:dyDescent="0.35">
      <c r="A11" s="87" t="s">
        <v>5</v>
      </c>
      <c r="B11" s="152"/>
      <c r="C11" s="152"/>
      <c r="D11" s="152"/>
      <c r="E11" s="70" t="str">
        <f t="shared" si="0"/>
        <v>-</v>
      </c>
      <c r="F11" s="70" t="str">
        <f t="shared" si="1"/>
        <v>-</v>
      </c>
      <c r="G11" s="152"/>
      <c r="H11" s="68">
        <v>0</v>
      </c>
      <c r="I11" s="72"/>
      <c r="J11" s="152"/>
      <c r="K11" s="152"/>
      <c r="L11" s="152"/>
      <c r="M11" s="70" t="str">
        <f t="shared" si="2"/>
        <v>-</v>
      </c>
      <c r="N11" s="70" t="str">
        <f t="shared" si="3"/>
        <v>-</v>
      </c>
      <c r="O11" s="152"/>
      <c r="P11" s="103">
        <v>0</v>
      </c>
    </row>
    <row r="12" spans="1:16" ht="25.5" x14ac:dyDescent="0.35">
      <c r="A12" s="74" t="s">
        <v>6</v>
      </c>
      <c r="B12" s="152">
        <v>1</v>
      </c>
      <c r="C12" s="152">
        <v>1</v>
      </c>
      <c r="D12" s="152">
        <v>1</v>
      </c>
      <c r="E12" s="70">
        <f t="shared" si="0"/>
        <v>1</v>
      </c>
      <c r="F12" s="70">
        <f t="shared" si="1"/>
        <v>1</v>
      </c>
      <c r="G12" s="152"/>
      <c r="H12" s="68">
        <v>2</v>
      </c>
      <c r="I12" s="72"/>
      <c r="J12" s="152"/>
      <c r="K12" s="152"/>
      <c r="L12" s="152"/>
      <c r="M12" s="70" t="str">
        <f t="shared" si="2"/>
        <v>-</v>
      </c>
      <c r="N12" s="70" t="str">
        <f t="shared" si="3"/>
        <v>-</v>
      </c>
      <c r="O12" s="152"/>
      <c r="P12" s="103">
        <v>1</v>
      </c>
    </row>
    <row r="13" spans="1:16" ht="25.5" x14ac:dyDescent="0.35">
      <c r="A13" s="74" t="s">
        <v>7</v>
      </c>
      <c r="B13" s="152">
        <v>3</v>
      </c>
      <c r="C13" s="152">
        <v>3</v>
      </c>
      <c r="D13" s="152">
        <v>3</v>
      </c>
      <c r="E13" s="70">
        <f t="shared" si="0"/>
        <v>1</v>
      </c>
      <c r="F13" s="70">
        <f t="shared" si="1"/>
        <v>1</v>
      </c>
      <c r="G13" s="152">
        <v>2</v>
      </c>
      <c r="H13" s="68">
        <v>154</v>
      </c>
      <c r="I13" s="72"/>
      <c r="J13" s="152">
        <v>1</v>
      </c>
      <c r="K13" s="152">
        <v>1</v>
      </c>
      <c r="L13" s="152">
        <v>1</v>
      </c>
      <c r="M13" s="70">
        <f t="shared" si="2"/>
        <v>1</v>
      </c>
      <c r="N13" s="70">
        <f t="shared" si="3"/>
        <v>1</v>
      </c>
      <c r="O13" s="152">
        <v>1</v>
      </c>
      <c r="P13" s="103">
        <v>6</v>
      </c>
    </row>
    <row r="14" spans="1:16" ht="25.5" x14ac:dyDescent="0.35">
      <c r="A14" s="74" t="s">
        <v>8</v>
      </c>
      <c r="B14" s="152">
        <v>1</v>
      </c>
      <c r="C14" s="152">
        <v>1</v>
      </c>
      <c r="D14" s="152">
        <v>1</v>
      </c>
      <c r="E14" s="70">
        <f t="shared" si="0"/>
        <v>1</v>
      </c>
      <c r="F14" s="70">
        <f t="shared" si="1"/>
        <v>1</v>
      </c>
      <c r="G14" s="152">
        <v>1</v>
      </c>
      <c r="H14" s="68">
        <v>1</v>
      </c>
      <c r="I14" s="72"/>
      <c r="J14" s="152"/>
      <c r="K14" s="152"/>
      <c r="L14" s="152"/>
      <c r="M14" s="70" t="str">
        <f t="shared" si="2"/>
        <v>-</v>
      </c>
      <c r="N14" s="70" t="str">
        <f t="shared" si="3"/>
        <v>-</v>
      </c>
      <c r="O14" s="152"/>
      <c r="P14" s="103">
        <v>0</v>
      </c>
    </row>
    <row r="15" spans="1:16" ht="25.5" x14ac:dyDescent="0.35">
      <c r="A15" s="74" t="s">
        <v>9</v>
      </c>
      <c r="B15" s="152"/>
      <c r="C15" s="152"/>
      <c r="D15" s="152"/>
      <c r="E15" s="70" t="str">
        <f t="shared" si="0"/>
        <v>-</v>
      </c>
      <c r="F15" s="70" t="str">
        <f t="shared" si="1"/>
        <v>-</v>
      </c>
      <c r="G15" s="152"/>
      <c r="H15" s="68">
        <v>0</v>
      </c>
      <c r="I15" s="72"/>
      <c r="J15" s="152"/>
      <c r="K15" s="152"/>
      <c r="L15" s="152"/>
      <c r="M15" s="70" t="str">
        <f t="shared" si="2"/>
        <v>-</v>
      </c>
      <c r="N15" s="70" t="str">
        <f t="shared" si="3"/>
        <v>-</v>
      </c>
      <c r="O15" s="152"/>
      <c r="P15" s="103">
        <v>0</v>
      </c>
    </row>
    <row r="16" spans="1:16" ht="25.5" x14ac:dyDescent="0.35">
      <c r="A16" s="74" t="s">
        <v>10</v>
      </c>
      <c r="B16" s="152"/>
      <c r="C16" s="152"/>
      <c r="D16" s="152"/>
      <c r="E16" s="70" t="str">
        <f t="shared" si="0"/>
        <v>-</v>
      </c>
      <c r="F16" s="70" t="str">
        <f t="shared" si="1"/>
        <v>-</v>
      </c>
      <c r="G16" s="152"/>
      <c r="H16" s="68">
        <v>0</v>
      </c>
      <c r="I16" s="72"/>
      <c r="J16" s="152"/>
      <c r="K16" s="152"/>
      <c r="L16" s="152"/>
      <c r="M16" s="70" t="str">
        <f t="shared" si="2"/>
        <v>-</v>
      </c>
      <c r="N16" s="70" t="str">
        <f t="shared" si="3"/>
        <v>-</v>
      </c>
      <c r="O16" s="152"/>
      <c r="P16" s="103">
        <v>0</v>
      </c>
    </row>
    <row r="17" spans="1:16" ht="25.5" x14ac:dyDescent="0.35">
      <c r="A17" s="74" t="s">
        <v>11</v>
      </c>
      <c r="B17" s="152"/>
      <c r="C17" s="152"/>
      <c r="D17" s="152"/>
      <c r="E17" s="70" t="str">
        <f t="shared" si="0"/>
        <v>-</v>
      </c>
      <c r="F17" s="70" t="str">
        <f t="shared" si="1"/>
        <v>-</v>
      </c>
      <c r="G17" s="152"/>
      <c r="H17" s="68">
        <v>3</v>
      </c>
      <c r="I17" s="72"/>
      <c r="J17" s="152"/>
      <c r="K17" s="152"/>
      <c r="L17" s="152"/>
      <c r="M17" s="70" t="str">
        <f t="shared" si="2"/>
        <v>-</v>
      </c>
      <c r="N17" s="70" t="str">
        <f t="shared" si="3"/>
        <v>-</v>
      </c>
      <c r="O17" s="152"/>
      <c r="P17" s="103">
        <v>0</v>
      </c>
    </row>
    <row r="18" spans="1:16" ht="25.5" x14ac:dyDescent="0.35">
      <c r="A18" s="74" t="s">
        <v>12</v>
      </c>
      <c r="B18" s="152">
        <v>5</v>
      </c>
      <c r="C18" s="152">
        <v>6</v>
      </c>
      <c r="D18" s="152">
        <v>3</v>
      </c>
      <c r="E18" s="70">
        <f t="shared" si="0"/>
        <v>0.6</v>
      </c>
      <c r="F18" s="70">
        <f t="shared" si="1"/>
        <v>0.5</v>
      </c>
      <c r="G18" s="152">
        <v>1</v>
      </c>
      <c r="H18" s="68">
        <v>206</v>
      </c>
      <c r="I18" s="72"/>
      <c r="J18" s="152">
        <v>1</v>
      </c>
      <c r="K18" s="152">
        <v>1</v>
      </c>
      <c r="L18" s="152"/>
      <c r="M18" s="70">
        <f t="shared" si="2"/>
        <v>0</v>
      </c>
      <c r="N18" s="70">
        <f t="shared" si="3"/>
        <v>0</v>
      </c>
      <c r="O18" s="152">
        <v>1</v>
      </c>
      <c r="P18" s="103">
        <v>4</v>
      </c>
    </row>
    <row r="19" spans="1:16" s="58" customFormat="1" ht="25.5" x14ac:dyDescent="0.35">
      <c r="A19" s="76" t="s">
        <v>49</v>
      </c>
      <c r="B19" s="152"/>
      <c r="C19" s="152"/>
      <c r="D19" s="152"/>
      <c r="E19" s="70" t="str">
        <f t="shared" si="0"/>
        <v>-</v>
      </c>
      <c r="F19" s="70" t="str">
        <f t="shared" si="1"/>
        <v>-</v>
      </c>
      <c r="G19" s="153"/>
      <c r="H19" s="68">
        <v>0</v>
      </c>
      <c r="I19" s="67"/>
      <c r="J19" s="152"/>
      <c r="K19" s="152"/>
      <c r="L19" s="152"/>
      <c r="M19" s="70" t="str">
        <f t="shared" si="2"/>
        <v>-</v>
      </c>
      <c r="N19" s="70" t="str">
        <f t="shared" si="3"/>
        <v>-</v>
      </c>
      <c r="O19" s="153"/>
      <c r="P19" s="103">
        <v>0</v>
      </c>
    </row>
    <row r="20" spans="1:16" s="58" customFormat="1" ht="25.5" x14ac:dyDescent="0.35">
      <c r="A20" s="76" t="s">
        <v>51</v>
      </c>
      <c r="B20" s="152"/>
      <c r="C20" s="152"/>
      <c r="D20" s="152"/>
      <c r="E20" s="70" t="str">
        <f t="shared" si="0"/>
        <v>-</v>
      </c>
      <c r="F20" s="70" t="str">
        <f t="shared" si="1"/>
        <v>-</v>
      </c>
      <c r="G20" s="153"/>
      <c r="H20" s="68">
        <v>0</v>
      </c>
      <c r="I20" s="67"/>
      <c r="J20" s="152"/>
      <c r="K20" s="152"/>
      <c r="L20" s="152"/>
      <c r="M20" s="70" t="str">
        <f t="shared" si="2"/>
        <v>-</v>
      </c>
      <c r="N20" s="70" t="str">
        <f t="shared" si="3"/>
        <v>-</v>
      </c>
      <c r="O20" s="153"/>
      <c r="P20" s="103">
        <v>0</v>
      </c>
    </row>
    <row r="21" spans="1:16" ht="25.5" x14ac:dyDescent="0.35">
      <c r="A21" s="74" t="s">
        <v>13</v>
      </c>
      <c r="B21" s="152">
        <v>6</v>
      </c>
      <c r="C21" s="152">
        <v>6</v>
      </c>
      <c r="D21" s="152">
        <v>3</v>
      </c>
      <c r="E21" s="70">
        <f t="shared" si="0"/>
        <v>0.5</v>
      </c>
      <c r="F21" s="70">
        <f t="shared" si="1"/>
        <v>0.5</v>
      </c>
      <c r="G21" s="152">
        <v>2</v>
      </c>
      <c r="H21" s="68">
        <v>282</v>
      </c>
      <c r="I21" s="72"/>
      <c r="J21" s="152"/>
      <c r="K21" s="152"/>
      <c r="L21" s="152"/>
      <c r="M21" s="70" t="str">
        <f t="shared" si="2"/>
        <v>-</v>
      </c>
      <c r="N21" s="70" t="str">
        <f t="shared" si="3"/>
        <v>-</v>
      </c>
      <c r="O21" s="152"/>
      <c r="P21" s="103">
        <v>2</v>
      </c>
    </row>
    <row r="22" spans="1:16" ht="25.5" x14ac:dyDescent="0.35">
      <c r="A22" s="74" t="s">
        <v>14</v>
      </c>
      <c r="B22" s="152"/>
      <c r="C22" s="152"/>
      <c r="D22" s="152"/>
      <c r="E22" s="70" t="str">
        <f t="shared" si="0"/>
        <v>-</v>
      </c>
      <c r="F22" s="70" t="str">
        <f t="shared" si="1"/>
        <v>-</v>
      </c>
      <c r="G22" s="152"/>
      <c r="H22" s="68">
        <v>24</v>
      </c>
      <c r="I22" s="72"/>
      <c r="J22" s="152">
        <v>2</v>
      </c>
      <c r="K22" s="152">
        <v>2</v>
      </c>
      <c r="L22" s="152"/>
      <c r="M22" s="70">
        <f t="shared" si="2"/>
        <v>0</v>
      </c>
      <c r="N22" s="70">
        <f t="shared" si="3"/>
        <v>0</v>
      </c>
      <c r="O22" s="152"/>
      <c r="P22" s="103">
        <v>2</v>
      </c>
    </row>
    <row r="23" spans="1:16" ht="38.25" x14ac:dyDescent="0.35">
      <c r="A23" s="81" t="s">
        <v>73</v>
      </c>
      <c r="B23" s="156"/>
      <c r="C23" s="156"/>
      <c r="D23" s="156"/>
      <c r="E23" s="77" t="str">
        <f t="shared" si="0"/>
        <v>-</v>
      </c>
      <c r="F23" s="77" t="str">
        <f t="shared" si="1"/>
        <v>-</v>
      </c>
      <c r="G23" s="156"/>
      <c r="H23" s="68">
        <v>0</v>
      </c>
      <c r="I23" s="77"/>
      <c r="J23" s="156"/>
      <c r="K23" s="156"/>
      <c r="L23" s="156"/>
      <c r="M23" s="77" t="str">
        <f t="shared" si="2"/>
        <v>-</v>
      </c>
      <c r="N23" s="77" t="str">
        <f t="shared" si="3"/>
        <v>-</v>
      </c>
      <c r="O23" s="156"/>
      <c r="P23" s="103">
        <v>0</v>
      </c>
    </row>
    <row r="24" spans="1:16" ht="25.5" x14ac:dyDescent="0.35">
      <c r="A24" s="74" t="s">
        <v>52</v>
      </c>
      <c r="B24" s="152"/>
      <c r="C24" s="152"/>
      <c r="D24" s="152"/>
      <c r="E24" s="70" t="str">
        <f t="shared" si="0"/>
        <v>-</v>
      </c>
      <c r="F24" s="70" t="str">
        <f t="shared" si="1"/>
        <v>-</v>
      </c>
      <c r="G24" s="152"/>
      <c r="H24" s="68">
        <v>0</v>
      </c>
      <c r="I24" s="72"/>
      <c r="J24" s="152"/>
      <c r="K24" s="152"/>
      <c r="L24" s="152"/>
      <c r="M24" s="70" t="str">
        <f t="shared" si="2"/>
        <v>-</v>
      </c>
      <c r="N24" s="70" t="str">
        <f t="shared" si="3"/>
        <v>-</v>
      </c>
      <c r="O24" s="152"/>
      <c r="P24" s="103">
        <v>0</v>
      </c>
    </row>
    <row r="25" spans="1:16" ht="25.5" x14ac:dyDescent="0.35">
      <c r="A25" s="86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0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103">
        <v>0</v>
      </c>
    </row>
    <row r="26" spans="1:16" ht="25.5" x14ac:dyDescent="0.35">
      <c r="A26" s="74" t="s">
        <v>16</v>
      </c>
      <c r="B26" s="152"/>
      <c r="C26" s="152"/>
      <c r="D26" s="152"/>
      <c r="E26" s="70" t="str">
        <f t="shared" si="0"/>
        <v>-</v>
      </c>
      <c r="F26" s="70" t="str">
        <f t="shared" si="1"/>
        <v>-</v>
      </c>
      <c r="G26" s="152"/>
      <c r="H26" s="68">
        <v>1</v>
      </c>
      <c r="I26" s="72"/>
      <c r="J26" s="152"/>
      <c r="K26" s="152"/>
      <c r="L26" s="152"/>
      <c r="M26" s="70" t="str">
        <f t="shared" si="2"/>
        <v>-</v>
      </c>
      <c r="N26" s="70" t="str">
        <f t="shared" si="3"/>
        <v>-</v>
      </c>
      <c r="O26" s="152"/>
      <c r="P26" s="103">
        <v>0</v>
      </c>
    </row>
    <row r="27" spans="1:16" ht="38.25" x14ac:dyDescent="0.35">
      <c r="A27" s="82" t="s">
        <v>71</v>
      </c>
      <c r="B27" s="156"/>
      <c r="C27" s="156"/>
      <c r="D27" s="156"/>
      <c r="E27" s="77" t="str">
        <f t="shared" si="0"/>
        <v>-</v>
      </c>
      <c r="F27" s="77" t="str">
        <f t="shared" si="1"/>
        <v>-</v>
      </c>
      <c r="G27" s="156"/>
      <c r="H27" s="68">
        <v>0</v>
      </c>
      <c r="I27" s="77"/>
      <c r="J27" s="156"/>
      <c r="K27" s="156"/>
      <c r="L27" s="156"/>
      <c r="M27" s="77" t="str">
        <f t="shared" si="2"/>
        <v>-</v>
      </c>
      <c r="N27" s="77" t="str">
        <f t="shared" si="3"/>
        <v>-</v>
      </c>
      <c r="O27" s="156"/>
      <c r="P27" s="103">
        <v>0</v>
      </c>
    </row>
    <row r="28" spans="1:16" ht="38.25" x14ac:dyDescent="0.35">
      <c r="A28" s="82" t="s">
        <v>72</v>
      </c>
      <c r="B28" s="156"/>
      <c r="C28" s="156"/>
      <c r="D28" s="156"/>
      <c r="E28" s="77" t="str">
        <f t="shared" si="0"/>
        <v>-</v>
      </c>
      <c r="F28" s="77" t="str">
        <f t="shared" si="1"/>
        <v>-</v>
      </c>
      <c r="G28" s="156"/>
      <c r="H28" s="68">
        <v>0</v>
      </c>
      <c r="I28" s="77"/>
      <c r="J28" s="156"/>
      <c r="K28" s="156"/>
      <c r="L28" s="156"/>
      <c r="M28" s="77" t="str">
        <f t="shared" si="2"/>
        <v>-</v>
      </c>
      <c r="N28" s="77" t="str">
        <f t="shared" si="3"/>
        <v>-</v>
      </c>
      <c r="O28" s="156"/>
      <c r="P28" s="103">
        <v>0</v>
      </c>
    </row>
    <row r="29" spans="1:16" ht="25.5" x14ac:dyDescent="0.35">
      <c r="A29" s="74" t="s">
        <v>17</v>
      </c>
      <c r="B29" s="152"/>
      <c r="C29" s="152"/>
      <c r="D29" s="152"/>
      <c r="E29" s="70" t="str">
        <f t="shared" si="0"/>
        <v>-</v>
      </c>
      <c r="F29" s="70" t="str">
        <f t="shared" si="1"/>
        <v>-</v>
      </c>
      <c r="G29" s="152"/>
      <c r="H29" s="68">
        <v>1</v>
      </c>
      <c r="I29" s="72"/>
      <c r="J29" s="152"/>
      <c r="K29" s="152"/>
      <c r="L29" s="152"/>
      <c r="M29" s="70" t="str">
        <f t="shared" si="2"/>
        <v>-</v>
      </c>
      <c r="N29" s="70" t="str">
        <f t="shared" si="3"/>
        <v>-</v>
      </c>
      <c r="O29" s="152"/>
      <c r="P29" s="103">
        <v>0</v>
      </c>
    </row>
    <row r="30" spans="1:16" ht="25.5" x14ac:dyDescent="0.35">
      <c r="A30" s="74" t="s">
        <v>53</v>
      </c>
      <c r="B30" s="152"/>
      <c r="C30" s="152"/>
      <c r="D30" s="152"/>
      <c r="E30" s="70" t="str">
        <f t="shared" si="0"/>
        <v>-</v>
      </c>
      <c r="F30" s="70" t="str">
        <f t="shared" si="1"/>
        <v>-</v>
      </c>
      <c r="G30" s="152"/>
      <c r="H30" s="68">
        <v>8</v>
      </c>
      <c r="I30" s="72"/>
      <c r="J30" s="152"/>
      <c r="K30" s="152"/>
      <c r="L30" s="152"/>
      <c r="M30" s="70" t="str">
        <f t="shared" si="2"/>
        <v>-</v>
      </c>
      <c r="N30" s="70" t="str">
        <f t="shared" si="3"/>
        <v>-</v>
      </c>
      <c r="O30" s="152"/>
      <c r="P30" s="103">
        <v>8</v>
      </c>
    </row>
    <row r="31" spans="1:16" ht="25.5" x14ac:dyDescent="0.35">
      <c r="A31" s="74" t="s">
        <v>93</v>
      </c>
      <c r="B31" s="152">
        <v>6</v>
      </c>
      <c r="C31" s="152">
        <v>6</v>
      </c>
      <c r="D31" s="152">
        <v>2</v>
      </c>
      <c r="E31" s="70">
        <f t="shared" si="0"/>
        <v>0.33333333333333331</v>
      </c>
      <c r="F31" s="70">
        <f t="shared" si="1"/>
        <v>0.33333333333333331</v>
      </c>
      <c r="G31" s="152">
        <v>7</v>
      </c>
      <c r="H31" s="68">
        <v>207</v>
      </c>
      <c r="I31" s="72"/>
      <c r="J31" s="152"/>
      <c r="K31" s="152"/>
      <c r="L31" s="152"/>
      <c r="M31" s="70" t="str">
        <f t="shared" si="2"/>
        <v>-</v>
      </c>
      <c r="N31" s="70" t="str">
        <f t="shared" si="3"/>
        <v>-</v>
      </c>
      <c r="O31" s="152"/>
      <c r="P31" s="103">
        <v>11</v>
      </c>
    </row>
    <row r="32" spans="1:16" s="58" customFormat="1" ht="38.25" x14ac:dyDescent="0.35">
      <c r="A32" s="81" t="s">
        <v>103</v>
      </c>
      <c r="B32" s="156"/>
      <c r="C32" s="156"/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/>
      <c r="L32" s="156"/>
      <c r="M32" s="77" t="str">
        <f t="shared" si="2"/>
        <v>-</v>
      </c>
      <c r="N32" s="77" t="str">
        <f t="shared" si="3"/>
        <v>-</v>
      </c>
      <c r="O32" s="156"/>
      <c r="P32" s="103">
        <v>0</v>
      </c>
    </row>
    <row r="33" spans="1:16" s="58" customFormat="1" ht="51" x14ac:dyDescent="0.35">
      <c r="A33" s="81" t="s">
        <v>102</v>
      </c>
      <c r="B33" s="156"/>
      <c r="C33" s="156"/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/>
      <c r="L33" s="156"/>
      <c r="M33" s="77" t="str">
        <f t="shared" si="2"/>
        <v>-</v>
      </c>
      <c r="N33" s="77" t="str">
        <f t="shared" si="3"/>
        <v>-</v>
      </c>
      <c r="O33" s="156"/>
      <c r="P33" s="103">
        <v>0</v>
      </c>
    </row>
    <row r="34" spans="1:16" s="58" customFormat="1" ht="51" x14ac:dyDescent="0.35">
      <c r="A34" s="81" t="s">
        <v>101</v>
      </c>
      <c r="B34" s="156"/>
      <c r="C34" s="156"/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/>
      <c r="L34" s="156"/>
      <c r="M34" s="77" t="str">
        <f t="shared" si="2"/>
        <v>-</v>
      </c>
      <c r="N34" s="77" t="str">
        <f t="shared" si="3"/>
        <v>-</v>
      </c>
      <c r="O34" s="156"/>
      <c r="P34" s="103">
        <v>0</v>
      </c>
    </row>
    <row r="35" spans="1:16" ht="25.5" x14ac:dyDescent="0.35">
      <c r="A35" s="74" t="s">
        <v>18</v>
      </c>
      <c r="B35" s="152"/>
      <c r="C35" s="152"/>
      <c r="D35" s="152"/>
      <c r="E35" s="70" t="str">
        <f t="shared" si="0"/>
        <v>-</v>
      </c>
      <c r="F35" s="70" t="str">
        <f t="shared" si="1"/>
        <v>-</v>
      </c>
      <c r="G35" s="152"/>
      <c r="H35" s="68">
        <v>0</v>
      </c>
      <c r="I35" s="72"/>
      <c r="J35" s="152"/>
      <c r="K35" s="152"/>
      <c r="L35" s="152"/>
      <c r="M35" s="70" t="str">
        <f t="shared" si="2"/>
        <v>-</v>
      </c>
      <c r="N35" s="70" t="str">
        <f t="shared" si="3"/>
        <v>-</v>
      </c>
      <c r="O35" s="152"/>
      <c r="P35" s="103">
        <v>0</v>
      </c>
    </row>
    <row r="36" spans="1:16" s="58" customFormat="1" ht="25.5" x14ac:dyDescent="0.35">
      <c r="A36" s="76" t="s">
        <v>19</v>
      </c>
      <c r="B36" s="152">
        <v>2</v>
      </c>
      <c r="C36" s="152">
        <v>2</v>
      </c>
      <c r="D36" s="152">
        <v>2</v>
      </c>
      <c r="E36" s="70">
        <f t="shared" si="0"/>
        <v>1</v>
      </c>
      <c r="F36" s="70">
        <f t="shared" si="1"/>
        <v>1</v>
      </c>
      <c r="G36" s="153"/>
      <c r="H36" s="68">
        <v>52</v>
      </c>
      <c r="I36" s="67"/>
      <c r="J36" s="153"/>
      <c r="K36" s="153"/>
      <c r="L36" s="153"/>
      <c r="M36" s="70" t="str">
        <f t="shared" si="2"/>
        <v>-</v>
      </c>
      <c r="N36" s="70" t="str">
        <f t="shared" si="3"/>
        <v>-</v>
      </c>
      <c r="O36" s="153"/>
      <c r="P36" s="103">
        <v>0</v>
      </c>
    </row>
    <row r="37" spans="1:16" s="58" customFormat="1" ht="51" x14ac:dyDescent="0.35">
      <c r="A37" s="76" t="s">
        <v>100</v>
      </c>
      <c r="B37" s="152">
        <v>1</v>
      </c>
      <c r="C37" s="152">
        <v>1</v>
      </c>
      <c r="D37" s="152">
        <v>1</v>
      </c>
      <c r="E37" s="70">
        <f t="shared" si="0"/>
        <v>1</v>
      </c>
      <c r="F37" s="70">
        <f t="shared" si="1"/>
        <v>1</v>
      </c>
      <c r="G37" s="153">
        <v>2</v>
      </c>
      <c r="H37" s="68">
        <v>22</v>
      </c>
      <c r="I37" s="67"/>
      <c r="J37" s="153"/>
      <c r="K37" s="153"/>
      <c r="L37" s="153"/>
      <c r="M37" s="70" t="str">
        <f t="shared" si="2"/>
        <v>-</v>
      </c>
      <c r="N37" s="70" t="str">
        <f t="shared" si="3"/>
        <v>-</v>
      </c>
      <c r="O37" s="153"/>
      <c r="P37" s="103">
        <v>0</v>
      </c>
    </row>
    <row r="38" spans="1:16" s="58" customFormat="1" ht="25.5" x14ac:dyDescent="0.35">
      <c r="A38" s="76" t="s">
        <v>20</v>
      </c>
      <c r="B38" s="152"/>
      <c r="C38" s="152"/>
      <c r="D38" s="152"/>
      <c r="E38" s="70" t="str">
        <f t="shared" si="0"/>
        <v>-</v>
      </c>
      <c r="F38" s="70" t="str">
        <f t="shared" si="1"/>
        <v>-</v>
      </c>
      <c r="G38" s="153"/>
      <c r="H38" s="68">
        <v>1</v>
      </c>
      <c r="I38" s="67"/>
      <c r="J38" s="153"/>
      <c r="K38" s="153"/>
      <c r="L38" s="153"/>
      <c r="M38" s="70" t="str">
        <f t="shared" si="2"/>
        <v>-</v>
      </c>
      <c r="N38" s="70" t="str">
        <f t="shared" si="3"/>
        <v>-</v>
      </c>
      <c r="O38" s="153"/>
      <c r="P38" s="103">
        <v>0</v>
      </c>
    </row>
    <row r="39" spans="1:16" s="58" customFormat="1" ht="25.5" x14ac:dyDescent="0.35">
      <c r="A39" s="76" t="s">
        <v>21</v>
      </c>
      <c r="B39" s="153"/>
      <c r="C39" s="153"/>
      <c r="D39" s="153"/>
      <c r="E39" s="70" t="str">
        <f t="shared" si="0"/>
        <v>-</v>
      </c>
      <c r="F39" s="70" t="str">
        <f t="shared" si="1"/>
        <v>-</v>
      </c>
      <c r="G39" s="153"/>
      <c r="H39" s="68">
        <v>0</v>
      </c>
      <c r="I39" s="67"/>
      <c r="J39" s="153"/>
      <c r="K39" s="153"/>
      <c r="L39" s="153"/>
      <c r="M39" s="70" t="str">
        <f t="shared" si="2"/>
        <v>-</v>
      </c>
      <c r="N39" s="70" t="str">
        <f t="shared" si="3"/>
        <v>-</v>
      </c>
      <c r="O39" s="153"/>
      <c r="P39" s="103">
        <v>0</v>
      </c>
    </row>
    <row r="40" spans="1:16" s="58" customFormat="1" ht="38.25" x14ac:dyDescent="0.35">
      <c r="A40" s="76" t="s">
        <v>99</v>
      </c>
      <c r="B40" s="153"/>
      <c r="C40" s="153"/>
      <c r="D40" s="153"/>
      <c r="E40" s="70" t="str">
        <f t="shared" si="0"/>
        <v>-</v>
      </c>
      <c r="F40" s="70" t="str">
        <f t="shared" si="1"/>
        <v>-</v>
      </c>
      <c r="G40" s="153"/>
      <c r="H40" s="68">
        <v>0</v>
      </c>
      <c r="I40" s="67"/>
      <c r="J40" s="153"/>
      <c r="K40" s="153"/>
      <c r="L40" s="153"/>
      <c r="M40" s="70" t="str">
        <f t="shared" si="2"/>
        <v>-</v>
      </c>
      <c r="N40" s="70" t="str">
        <f t="shared" si="3"/>
        <v>-</v>
      </c>
      <c r="O40" s="153"/>
      <c r="P40" s="103">
        <v>0</v>
      </c>
    </row>
    <row r="41" spans="1:16" s="58" customFormat="1" ht="38.25" x14ac:dyDescent="0.35">
      <c r="A41" s="76" t="s">
        <v>98</v>
      </c>
      <c r="B41" s="153"/>
      <c r="C41" s="153"/>
      <c r="D41" s="153"/>
      <c r="E41" s="70" t="str">
        <f t="shared" si="0"/>
        <v>-</v>
      </c>
      <c r="F41" s="70" t="str">
        <f t="shared" si="1"/>
        <v>-</v>
      </c>
      <c r="G41" s="153"/>
      <c r="H41" s="68">
        <v>0</v>
      </c>
      <c r="I41" s="67"/>
      <c r="J41" s="153"/>
      <c r="K41" s="153"/>
      <c r="L41" s="153"/>
      <c r="M41" s="70" t="str">
        <f t="shared" si="2"/>
        <v>-</v>
      </c>
      <c r="N41" s="70" t="str">
        <f t="shared" si="3"/>
        <v>-</v>
      </c>
      <c r="O41" s="153"/>
      <c r="P41" s="103">
        <v>0</v>
      </c>
    </row>
    <row r="42" spans="1:16" s="58" customFormat="1" ht="38.25" x14ac:dyDescent="0.35">
      <c r="A42" s="74" t="s">
        <v>65</v>
      </c>
      <c r="B42" s="153"/>
      <c r="C42" s="153"/>
      <c r="D42" s="153"/>
      <c r="E42" s="70" t="str">
        <f t="shared" ref="E42:E70" si="4">IF(ISERROR(D42/B42), "-", (D42/B42))</f>
        <v>-</v>
      </c>
      <c r="F42" s="70" t="str">
        <f t="shared" ref="F42:F70" si="5">IF(ISERROR(D42/C42), "-", (D42/C42))</f>
        <v>-</v>
      </c>
      <c r="G42" s="153"/>
      <c r="H42" s="68">
        <v>0</v>
      </c>
      <c r="I42" s="67"/>
      <c r="J42" s="153"/>
      <c r="K42" s="153"/>
      <c r="L42" s="153"/>
      <c r="M42" s="70" t="str">
        <f t="shared" ref="M42:M69" si="6">IF(ISERROR(L42/J42), "-", (L42/J42))</f>
        <v>-</v>
      </c>
      <c r="N42" s="70" t="str">
        <f t="shared" ref="N42:N69" si="7">IF(ISERROR(L42/K42), "-", (L42/K42))</f>
        <v>-</v>
      </c>
      <c r="O42" s="153"/>
      <c r="P42" s="103">
        <v>0</v>
      </c>
    </row>
    <row r="43" spans="1:16" ht="25.5" x14ac:dyDescent="0.35">
      <c r="A43" s="74" t="s">
        <v>56</v>
      </c>
      <c r="B43" s="177"/>
      <c r="C43" s="152"/>
      <c r="D43" s="152"/>
      <c r="E43" s="70" t="str">
        <f t="shared" si="4"/>
        <v>-</v>
      </c>
      <c r="F43" s="70" t="str">
        <f t="shared" si="5"/>
        <v>-</v>
      </c>
      <c r="G43" s="152"/>
      <c r="H43" s="68">
        <v>0</v>
      </c>
      <c r="I43" s="72"/>
      <c r="J43" s="152"/>
      <c r="K43" s="152"/>
      <c r="L43" s="152"/>
      <c r="M43" s="70" t="str">
        <f t="shared" si="6"/>
        <v>-</v>
      </c>
      <c r="N43" s="70" t="str">
        <f t="shared" si="7"/>
        <v>-</v>
      </c>
      <c r="O43" s="152"/>
      <c r="P43" s="103">
        <v>0</v>
      </c>
    </row>
    <row r="44" spans="1:16" ht="25.5" x14ac:dyDescent="0.35">
      <c r="A44" s="74" t="s">
        <v>22</v>
      </c>
      <c r="B44" s="152"/>
      <c r="C44" s="152"/>
      <c r="D44" s="152"/>
      <c r="E44" s="70" t="str">
        <f t="shared" si="4"/>
        <v>-</v>
      </c>
      <c r="F44" s="70" t="str">
        <f t="shared" si="5"/>
        <v>-</v>
      </c>
      <c r="G44" s="152"/>
      <c r="H44" s="68">
        <v>0</v>
      </c>
      <c r="I44" s="72"/>
      <c r="J44" s="152"/>
      <c r="K44" s="152"/>
      <c r="L44" s="152"/>
      <c r="M44" s="70" t="str">
        <f t="shared" si="6"/>
        <v>-</v>
      </c>
      <c r="N44" s="70" t="str">
        <f t="shared" si="7"/>
        <v>-</v>
      </c>
      <c r="O44" s="152"/>
      <c r="P44" s="103">
        <v>0</v>
      </c>
    </row>
    <row r="45" spans="1:16" ht="25.5" x14ac:dyDescent="0.35">
      <c r="A45" s="74" t="s">
        <v>58</v>
      </c>
      <c r="B45" s="152"/>
      <c r="C45" s="152"/>
      <c r="D45" s="152"/>
      <c r="E45" s="70" t="str">
        <f t="shared" si="4"/>
        <v>-</v>
      </c>
      <c r="F45" s="70" t="str">
        <f t="shared" si="5"/>
        <v>-</v>
      </c>
      <c r="G45" s="152"/>
      <c r="H45" s="68">
        <v>0</v>
      </c>
      <c r="I45" s="72"/>
      <c r="J45" s="152"/>
      <c r="K45" s="152"/>
      <c r="L45" s="152"/>
      <c r="M45" s="70" t="str">
        <f t="shared" si="6"/>
        <v>-</v>
      </c>
      <c r="N45" s="70" t="str">
        <f t="shared" si="7"/>
        <v>-</v>
      </c>
      <c r="O45" s="152"/>
      <c r="P45" s="103">
        <v>0</v>
      </c>
    </row>
    <row r="46" spans="1:16" ht="25.5" x14ac:dyDescent="0.35">
      <c r="A46" s="74" t="s">
        <v>23</v>
      </c>
      <c r="B46" s="152"/>
      <c r="C46" s="152"/>
      <c r="D46" s="152"/>
      <c r="E46" s="70" t="str">
        <f t="shared" si="4"/>
        <v>-</v>
      </c>
      <c r="F46" s="70" t="str">
        <f t="shared" si="5"/>
        <v>-</v>
      </c>
      <c r="G46" s="152"/>
      <c r="H46" s="68">
        <v>2</v>
      </c>
      <c r="I46" s="72"/>
      <c r="J46" s="152">
        <v>1</v>
      </c>
      <c r="K46" s="152">
        <v>1</v>
      </c>
      <c r="L46" s="152">
        <v>1</v>
      </c>
      <c r="M46" s="70">
        <f t="shared" si="6"/>
        <v>1</v>
      </c>
      <c r="N46" s="70">
        <f t="shared" si="7"/>
        <v>1</v>
      </c>
      <c r="O46" s="152">
        <v>1</v>
      </c>
      <c r="P46" s="103">
        <v>2</v>
      </c>
    </row>
    <row r="47" spans="1:16" s="58" customFormat="1" ht="38.25" x14ac:dyDescent="0.35">
      <c r="A47" s="76" t="s">
        <v>77</v>
      </c>
      <c r="B47" s="152"/>
      <c r="C47" s="152"/>
      <c r="D47" s="152"/>
      <c r="E47" s="70" t="str">
        <f t="shared" si="4"/>
        <v>-</v>
      </c>
      <c r="F47" s="70" t="str">
        <f t="shared" si="5"/>
        <v>-</v>
      </c>
      <c r="G47" s="153"/>
      <c r="H47" s="68">
        <v>0</v>
      </c>
      <c r="I47" s="67"/>
      <c r="J47" s="153"/>
      <c r="K47" s="153"/>
      <c r="L47" s="153"/>
      <c r="M47" s="70" t="str">
        <f t="shared" si="6"/>
        <v>-</v>
      </c>
      <c r="N47" s="70" t="str">
        <f t="shared" si="7"/>
        <v>-</v>
      </c>
      <c r="O47" s="153"/>
      <c r="P47" s="103">
        <v>0</v>
      </c>
    </row>
    <row r="48" spans="1:16" ht="25.5" x14ac:dyDescent="0.35">
      <c r="A48" s="74" t="s">
        <v>24</v>
      </c>
      <c r="B48" s="152"/>
      <c r="C48" s="152"/>
      <c r="D48" s="152"/>
      <c r="E48" s="70" t="str">
        <f t="shared" si="4"/>
        <v>-</v>
      </c>
      <c r="F48" s="70" t="str">
        <f t="shared" si="5"/>
        <v>-</v>
      </c>
      <c r="G48" s="152"/>
      <c r="H48" s="68">
        <v>0</v>
      </c>
      <c r="I48" s="72"/>
      <c r="J48" s="152"/>
      <c r="K48" s="152"/>
      <c r="L48" s="152"/>
      <c r="M48" s="70" t="str">
        <f t="shared" si="6"/>
        <v>-</v>
      </c>
      <c r="N48" s="70" t="str">
        <f t="shared" si="7"/>
        <v>-</v>
      </c>
      <c r="O48" s="152"/>
      <c r="P48" s="103">
        <v>0</v>
      </c>
    </row>
    <row r="49" spans="1:16" ht="25.5" x14ac:dyDescent="0.35">
      <c r="A49" s="74" t="s">
        <v>48</v>
      </c>
      <c r="B49" s="152">
        <v>1</v>
      </c>
      <c r="C49" s="152">
        <v>1</v>
      </c>
      <c r="D49" s="152">
        <v>1</v>
      </c>
      <c r="E49" s="70">
        <f t="shared" si="4"/>
        <v>1</v>
      </c>
      <c r="F49" s="70">
        <f t="shared" si="5"/>
        <v>1</v>
      </c>
      <c r="G49" s="152"/>
      <c r="H49" s="68">
        <v>3</v>
      </c>
      <c r="I49" s="72"/>
      <c r="J49" s="152"/>
      <c r="K49" s="152"/>
      <c r="L49" s="152"/>
      <c r="M49" s="70" t="str">
        <f t="shared" si="6"/>
        <v>-</v>
      </c>
      <c r="N49" s="70" t="str">
        <f t="shared" si="7"/>
        <v>-</v>
      </c>
      <c r="O49" s="152"/>
      <c r="P49" s="103">
        <v>1</v>
      </c>
    </row>
    <row r="50" spans="1:16" ht="38.25" x14ac:dyDescent="0.35">
      <c r="A50" s="74" t="s">
        <v>63</v>
      </c>
      <c r="B50" s="152">
        <v>1</v>
      </c>
      <c r="C50" s="152">
        <v>1</v>
      </c>
      <c r="D50" s="152">
        <v>1</v>
      </c>
      <c r="E50" s="70">
        <f t="shared" si="4"/>
        <v>1</v>
      </c>
      <c r="F50" s="70">
        <f t="shared" si="5"/>
        <v>1</v>
      </c>
      <c r="G50" s="152">
        <v>2</v>
      </c>
      <c r="H50" s="68">
        <v>7</v>
      </c>
      <c r="I50" s="72"/>
      <c r="J50" s="152">
        <v>1</v>
      </c>
      <c r="K50" s="152">
        <v>1</v>
      </c>
      <c r="L50" s="152">
        <v>1</v>
      </c>
      <c r="M50" s="70">
        <f t="shared" si="6"/>
        <v>1</v>
      </c>
      <c r="N50" s="70">
        <f t="shared" si="7"/>
        <v>1</v>
      </c>
      <c r="O50" s="152">
        <v>2</v>
      </c>
      <c r="P50" s="103">
        <v>9</v>
      </c>
    </row>
    <row r="51" spans="1:16" ht="25.5" x14ac:dyDescent="0.35">
      <c r="A51" s="74" t="s">
        <v>25</v>
      </c>
      <c r="B51" s="152"/>
      <c r="C51" s="152"/>
      <c r="D51" s="152"/>
      <c r="E51" s="70" t="str">
        <f t="shared" si="4"/>
        <v>-</v>
      </c>
      <c r="F51" s="70" t="str">
        <f t="shared" si="5"/>
        <v>-</v>
      </c>
      <c r="G51" s="152"/>
      <c r="H51" s="68">
        <v>28</v>
      </c>
      <c r="I51" s="72"/>
      <c r="J51" s="152"/>
      <c r="K51" s="152"/>
      <c r="L51" s="152"/>
      <c r="M51" s="70" t="str">
        <f t="shared" si="6"/>
        <v>-</v>
      </c>
      <c r="N51" s="70" t="str">
        <f t="shared" si="7"/>
        <v>-</v>
      </c>
      <c r="O51" s="152"/>
      <c r="P51" s="103">
        <v>2</v>
      </c>
    </row>
    <row r="52" spans="1:16" ht="25.5" x14ac:dyDescent="0.35">
      <c r="A52" s="74" t="s">
        <v>26</v>
      </c>
      <c r="B52" s="152">
        <v>2</v>
      </c>
      <c r="C52" s="152">
        <v>2</v>
      </c>
      <c r="D52" s="152">
        <v>2</v>
      </c>
      <c r="E52" s="70">
        <f t="shared" si="4"/>
        <v>1</v>
      </c>
      <c r="F52" s="70">
        <f t="shared" si="5"/>
        <v>1</v>
      </c>
      <c r="G52" s="152">
        <v>4</v>
      </c>
      <c r="H52" s="68">
        <v>60</v>
      </c>
      <c r="I52" s="72"/>
      <c r="J52" s="152"/>
      <c r="K52" s="152"/>
      <c r="L52" s="152"/>
      <c r="M52" s="70" t="str">
        <f t="shared" si="6"/>
        <v>-</v>
      </c>
      <c r="N52" s="70" t="str">
        <f t="shared" si="7"/>
        <v>-</v>
      </c>
      <c r="O52" s="152"/>
      <c r="P52" s="103">
        <v>5</v>
      </c>
    </row>
    <row r="53" spans="1:16" ht="25.5" x14ac:dyDescent="0.35">
      <c r="A53" s="74" t="s">
        <v>27</v>
      </c>
      <c r="B53" s="152">
        <v>5</v>
      </c>
      <c r="C53" s="152">
        <v>6</v>
      </c>
      <c r="D53" s="152">
        <v>5</v>
      </c>
      <c r="E53" s="70">
        <f t="shared" si="4"/>
        <v>1</v>
      </c>
      <c r="F53" s="70">
        <f t="shared" si="5"/>
        <v>0.83333333333333337</v>
      </c>
      <c r="G53" s="152">
        <v>7</v>
      </c>
      <c r="H53" s="68">
        <v>185</v>
      </c>
      <c r="I53" s="72"/>
      <c r="J53" s="152"/>
      <c r="K53" s="152"/>
      <c r="L53" s="152"/>
      <c r="M53" s="70" t="str">
        <f t="shared" si="6"/>
        <v>-</v>
      </c>
      <c r="N53" s="70" t="str">
        <f t="shared" si="7"/>
        <v>-</v>
      </c>
      <c r="O53" s="152"/>
      <c r="P53" s="103">
        <v>1</v>
      </c>
    </row>
    <row r="54" spans="1:16" ht="25.5" x14ac:dyDescent="0.35">
      <c r="A54" s="74" t="s">
        <v>28</v>
      </c>
      <c r="B54" s="152">
        <v>1</v>
      </c>
      <c r="C54" s="152">
        <v>1</v>
      </c>
      <c r="D54" s="152">
        <v>1</v>
      </c>
      <c r="E54" s="70">
        <f t="shared" si="4"/>
        <v>1</v>
      </c>
      <c r="F54" s="70">
        <f t="shared" si="5"/>
        <v>1</v>
      </c>
      <c r="G54" s="152">
        <v>2</v>
      </c>
      <c r="H54" s="68">
        <v>26</v>
      </c>
      <c r="I54" s="72"/>
      <c r="J54" s="152"/>
      <c r="K54" s="152"/>
      <c r="L54" s="152"/>
      <c r="M54" s="70" t="str">
        <f t="shared" si="6"/>
        <v>-</v>
      </c>
      <c r="N54" s="70" t="str">
        <f t="shared" si="7"/>
        <v>-</v>
      </c>
      <c r="O54" s="152"/>
      <c r="P54" s="103">
        <v>3</v>
      </c>
    </row>
    <row r="55" spans="1:16" ht="25.5" x14ac:dyDescent="0.35">
      <c r="A55" s="74" t="s">
        <v>59</v>
      </c>
      <c r="B55" s="152"/>
      <c r="C55" s="152"/>
      <c r="D55" s="152"/>
      <c r="E55" s="70" t="str">
        <f t="shared" si="4"/>
        <v>-</v>
      </c>
      <c r="F55" s="70" t="str">
        <f t="shared" si="5"/>
        <v>-</v>
      </c>
      <c r="G55" s="152"/>
      <c r="H55" s="68">
        <v>0</v>
      </c>
      <c r="I55" s="72"/>
      <c r="J55" s="152"/>
      <c r="K55" s="152"/>
      <c r="L55" s="152"/>
      <c r="M55" s="70" t="str">
        <f t="shared" si="6"/>
        <v>-</v>
      </c>
      <c r="N55" s="70" t="str">
        <f t="shared" si="7"/>
        <v>-</v>
      </c>
      <c r="O55" s="152"/>
      <c r="P55" s="103">
        <v>0</v>
      </c>
    </row>
    <row r="56" spans="1:16" ht="25.5" x14ac:dyDescent="0.35">
      <c r="A56" s="74" t="s">
        <v>29</v>
      </c>
      <c r="B56" s="152"/>
      <c r="C56" s="152"/>
      <c r="D56" s="152"/>
      <c r="E56" s="70" t="str">
        <f t="shared" si="4"/>
        <v>-</v>
      </c>
      <c r="F56" s="70" t="str">
        <f t="shared" si="5"/>
        <v>-</v>
      </c>
      <c r="G56" s="152"/>
      <c r="H56" s="68">
        <v>9</v>
      </c>
      <c r="I56" s="72"/>
      <c r="J56" s="152"/>
      <c r="K56" s="152"/>
      <c r="L56" s="152"/>
      <c r="M56" s="70" t="str">
        <f t="shared" si="6"/>
        <v>-</v>
      </c>
      <c r="N56" s="70" t="str">
        <f t="shared" si="7"/>
        <v>-</v>
      </c>
      <c r="O56" s="152"/>
      <c r="P56" s="103">
        <v>0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152"/>
      <c r="H57" s="68">
        <v>0</v>
      </c>
      <c r="I57" s="72"/>
      <c r="J57" s="152"/>
      <c r="K57" s="152"/>
      <c r="L57" s="152"/>
      <c r="M57" s="70" t="str">
        <f t="shared" si="6"/>
        <v>-</v>
      </c>
      <c r="N57" s="70" t="str">
        <f t="shared" si="7"/>
        <v>-</v>
      </c>
      <c r="O57" s="152"/>
      <c r="P57" s="103">
        <v>0</v>
      </c>
    </row>
    <row r="58" spans="1:16" ht="25.5" x14ac:dyDescent="0.35">
      <c r="A58" s="74" t="s">
        <v>30</v>
      </c>
      <c r="B58" s="152"/>
      <c r="C58" s="152"/>
      <c r="D58" s="152"/>
      <c r="E58" s="70" t="str">
        <f t="shared" si="4"/>
        <v>-</v>
      </c>
      <c r="F58" s="70" t="str">
        <f t="shared" si="5"/>
        <v>-</v>
      </c>
      <c r="G58" s="152"/>
      <c r="H58" s="68">
        <v>2</v>
      </c>
      <c r="I58" s="72"/>
      <c r="J58" s="152"/>
      <c r="K58" s="152"/>
      <c r="L58" s="152"/>
      <c r="M58" s="70" t="str">
        <f t="shared" si="6"/>
        <v>-</v>
      </c>
      <c r="N58" s="70" t="str">
        <f t="shared" si="7"/>
        <v>-</v>
      </c>
      <c r="O58" s="152"/>
      <c r="P58" s="103">
        <v>0</v>
      </c>
    </row>
    <row r="59" spans="1:16" ht="25.5" x14ac:dyDescent="0.35">
      <c r="A59" s="74" t="s">
        <v>31</v>
      </c>
      <c r="B59" s="152">
        <v>2</v>
      </c>
      <c r="C59" s="152">
        <v>2</v>
      </c>
      <c r="D59" s="152">
        <v>2</v>
      </c>
      <c r="E59" s="70">
        <f t="shared" si="4"/>
        <v>1</v>
      </c>
      <c r="F59" s="70">
        <f t="shared" si="5"/>
        <v>1</v>
      </c>
      <c r="G59" s="152">
        <v>2</v>
      </c>
      <c r="H59" s="68">
        <v>19</v>
      </c>
      <c r="I59" s="72"/>
      <c r="J59" s="152"/>
      <c r="K59" s="152"/>
      <c r="L59" s="152"/>
      <c r="M59" s="70" t="str">
        <f t="shared" si="6"/>
        <v>-</v>
      </c>
      <c r="N59" s="70" t="str">
        <f t="shared" si="7"/>
        <v>-</v>
      </c>
      <c r="O59" s="152"/>
      <c r="P59" s="103">
        <v>0</v>
      </c>
    </row>
    <row r="60" spans="1:16" ht="25.5" x14ac:dyDescent="0.35">
      <c r="A60" s="74" t="s">
        <v>32</v>
      </c>
      <c r="B60" s="152">
        <v>2</v>
      </c>
      <c r="C60" s="152">
        <v>2</v>
      </c>
      <c r="D60" s="152">
        <v>2</v>
      </c>
      <c r="E60" s="70">
        <f t="shared" si="4"/>
        <v>1</v>
      </c>
      <c r="F60" s="70">
        <f t="shared" si="5"/>
        <v>1</v>
      </c>
      <c r="G60" s="152">
        <v>2</v>
      </c>
      <c r="H60" s="68">
        <v>6</v>
      </c>
      <c r="I60" s="72"/>
      <c r="J60" s="152"/>
      <c r="K60" s="152"/>
      <c r="L60" s="152"/>
      <c r="M60" s="70" t="str">
        <f t="shared" si="6"/>
        <v>-</v>
      </c>
      <c r="N60" s="70" t="str">
        <f t="shared" si="7"/>
        <v>-</v>
      </c>
      <c r="O60" s="152"/>
      <c r="P60" s="103">
        <v>0</v>
      </c>
    </row>
    <row r="61" spans="1:16" ht="25.5" x14ac:dyDescent="0.35">
      <c r="A61" s="74" t="s">
        <v>33</v>
      </c>
      <c r="B61" s="152"/>
      <c r="C61" s="152"/>
      <c r="D61" s="152"/>
      <c r="E61" s="70" t="str">
        <f t="shared" si="4"/>
        <v>-</v>
      </c>
      <c r="F61" s="70" t="str">
        <f t="shared" si="5"/>
        <v>-</v>
      </c>
      <c r="G61" s="152"/>
      <c r="H61" s="68">
        <v>1</v>
      </c>
      <c r="I61" s="72"/>
      <c r="J61" s="152"/>
      <c r="K61" s="152"/>
      <c r="L61" s="152"/>
      <c r="M61" s="70" t="str">
        <f t="shared" si="6"/>
        <v>-</v>
      </c>
      <c r="N61" s="70" t="str">
        <f t="shared" si="7"/>
        <v>-</v>
      </c>
      <c r="O61" s="152"/>
      <c r="P61" s="103">
        <v>0</v>
      </c>
    </row>
    <row r="62" spans="1:16" ht="25.5" x14ac:dyDescent="0.35">
      <c r="A62" s="74" t="s">
        <v>61</v>
      </c>
      <c r="B62" s="152"/>
      <c r="C62" s="152"/>
      <c r="D62" s="152"/>
      <c r="E62" s="70" t="str">
        <f t="shared" si="4"/>
        <v>-</v>
      </c>
      <c r="F62" s="70" t="str">
        <f t="shared" si="5"/>
        <v>-</v>
      </c>
      <c r="G62" s="152"/>
      <c r="H62" s="68">
        <v>0</v>
      </c>
      <c r="I62" s="72"/>
      <c r="J62" s="152"/>
      <c r="K62" s="152"/>
      <c r="L62" s="152"/>
      <c r="M62" s="70" t="str">
        <f t="shared" si="6"/>
        <v>-</v>
      </c>
      <c r="N62" s="70" t="str">
        <f t="shared" si="7"/>
        <v>-</v>
      </c>
      <c r="O62" s="152"/>
      <c r="P62" s="103">
        <v>0</v>
      </c>
    </row>
    <row r="63" spans="1:16" ht="25.5" x14ac:dyDescent="0.35">
      <c r="A63" s="74" t="s">
        <v>34</v>
      </c>
      <c r="B63" s="152"/>
      <c r="C63" s="152"/>
      <c r="D63" s="152"/>
      <c r="E63" s="70" t="str">
        <f t="shared" si="4"/>
        <v>-</v>
      </c>
      <c r="F63" s="70" t="str">
        <f t="shared" si="5"/>
        <v>-</v>
      </c>
      <c r="G63" s="152"/>
      <c r="H63" s="68">
        <v>0</v>
      </c>
      <c r="I63" s="72"/>
      <c r="J63" s="152"/>
      <c r="K63" s="152"/>
      <c r="L63" s="152"/>
      <c r="M63" s="70" t="str">
        <f t="shared" si="6"/>
        <v>-</v>
      </c>
      <c r="N63" s="70" t="str">
        <f t="shared" si="7"/>
        <v>-</v>
      </c>
      <c r="O63" s="152"/>
      <c r="P63" s="103">
        <v>0</v>
      </c>
    </row>
    <row r="64" spans="1:16" s="58" customFormat="1" ht="25.5" x14ac:dyDescent="0.35">
      <c r="A64" s="76" t="s">
        <v>78</v>
      </c>
      <c r="B64" s="152"/>
      <c r="C64" s="152"/>
      <c r="D64" s="152"/>
      <c r="E64" s="70" t="str">
        <f t="shared" si="4"/>
        <v>-</v>
      </c>
      <c r="F64" s="70" t="str">
        <f t="shared" si="5"/>
        <v>-</v>
      </c>
      <c r="G64" s="153"/>
      <c r="H64" s="68">
        <v>0</v>
      </c>
      <c r="I64" s="67"/>
      <c r="J64" s="152"/>
      <c r="K64" s="152"/>
      <c r="L64" s="152"/>
      <c r="M64" s="70" t="str">
        <f t="shared" si="6"/>
        <v>-</v>
      </c>
      <c r="N64" s="70" t="str">
        <f t="shared" si="7"/>
        <v>-</v>
      </c>
      <c r="O64" s="153"/>
      <c r="P64" s="103">
        <v>0</v>
      </c>
    </row>
    <row r="65" spans="1:16" s="58" customFormat="1" ht="25.5" x14ac:dyDescent="0.35">
      <c r="A65" s="76" t="s">
        <v>35</v>
      </c>
      <c r="B65" s="152">
        <v>11</v>
      </c>
      <c r="C65" s="152">
        <v>11</v>
      </c>
      <c r="D65" s="152">
        <v>8</v>
      </c>
      <c r="E65" s="70">
        <f t="shared" si="4"/>
        <v>0.72727272727272729</v>
      </c>
      <c r="F65" s="70">
        <f t="shared" si="5"/>
        <v>0.72727272727272729</v>
      </c>
      <c r="G65" s="153">
        <v>7</v>
      </c>
      <c r="H65" s="68">
        <v>42</v>
      </c>
      <c r="I65" s="67"/>
      <c r="J65" s="152">
        <v>1</v>
      </c>
      <c r="K65" s="152">
        <v>1</v>
      </c>
      <c r="L65" s="152">
        <v>1</v>
      </c>
      <c r="M65" s="70">
        <f t="shared" si="6"/>
        <v>1</v>
      </c>
      <c r="N65" s="70">
        <f t="shared" si="7"/>
        <v>1</v>
      </c>
      <c r="O65" s="153">
        <v>1</v>
      </c>
      <c r="P65" s="103">
        <v>9</v>
      </c>
    </row>
    <row r="66" spans="1:16" s="58" customFormat="1" ht="25.5" x14ac:dyDescent="0.35">
      <c r="A66" s="76" t="s">
        <v>60</v>
      </c>
      <c r="B66" s="152"/>
      <c r="C66" s="152"/>
      <c r="D66" s="152"/>
      <c r="E66" s="70" t="str">
        <f t="shared" si="4"/>
        <v>-</v>
      </c>
      <c r="F66" s="70" t="str">
        <f t="shared" si="5"/>
        <v>-</v>
      </c>
      <c r="G66" s="153"/>
      <c r="H66" s="68">
        <v>0</v>
      </c>
      <c r="I66" s="67"/>
      <c r="J66" s="152"/>
      <c r="K66" s="152"/>
      <c r="L66" s="152"/>
      <c r="M66" s="70" t="str">
        <f t="shared" si="6"/>
        <v>-</v>
      </c>
      <c r="N66" s="70" t="str">
        <f t="shared" si="7"/>
        <v>-</v>
      </c>
      <c r="O66" s="153"/>
      <c r="P66" s="103">
        <v>0</v>
      </c>
    </row>
    <row r="67" spans="1:16" ht="25.5" x14ac:dyDescent="0.35">
      <c r="A67" s="74" t="s">
        <v>36</v>
      </c>
      <c r="B67" s="152">
        <v>7</v>
      </c>
      <c r="C67" s="152">
        <v>7</v>
      </c>
      <c r="D67" s="152">
        <v>5</v>
      </c>
      <c r="E67" s="70">
        <f t="shared" si="4"/>
        <v>0.7142857142857143</v>
      </c>
      <c r="F67" s="70">
        <f t="shared" si="5"/>
        <v>0.7142857142857143</v>
      </c>
      <c r="G67" s="152">
        <v>4</v>
      </c>
      <c r="H67" s="68">
        <v>110</v>
      </c>
      <c r="I67" s="72"/>
      <c r="J67" s="152">
        <v>1</v>
      </c>
      <c r="K67" s="152">
        <v>2</v>
      </c>
      <c r="L67" s="152"/>
      <c r="M67" s="70">
        <f t="shared" si="6"/>
        <v>0</v>
      </c>
      <c r="N67" s="70">
        <f t="shared" si="7"/>
        <v>0</v>
      </c>
      <c r="O67" s="152">
        <v>1</v>
      </c>
      <c r="P67" s="103">
        <v>5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57</v>
      </c>
      <c r="C69" s="69">
        <f>SUM(C10:C67)</f>
        <v>59</v>
      </c>
      <c r="D69" s="69">
        <f>SUM(D10:D67)</f>
        <v>43</v>
      </c>
      <c r="E69" s="70">
        <f t="shared" si="4"/>
        <v>0.75438596491228072</v>
      </c>
      <c r="F69" s="70">
        <f t="shared" si="5"/>
        <v>0.72881355932203384</v>
      </c>
      <c r="G69" s="69">
        <f>SUM(G10:G67)</f>
        <v>45</v>
      </c>
      <c r="H69" s="68">
        <f>SUM(H10:H67)</f>
        <v>1464</v>
      </c>
      <c r="I69" s="72"/>
      <c r="J69" s="69">
        <f>SUM(J10:J67)</f>
        <v>8</v>
      </c>
      <c r="K69" s="69">
        <f>SUM(K10:K67)</f>
        <v>9</v>
      </c>
      <c r="L69" s="69">
        <f>SUM(L10:L67)</f>
        <v>4</v>
      </c>
      <c r="M69" s="70">
        <f t="shared" si="6"/>
        <v>0.5</v>
      </c>
      <c r="N69" s="70">
        <f t="shared" si="7"/>
        <v>0.44444444444444442</v>
      </c>
      <c r="O69" s="69">
        <f>SUM(O10:O67)</f>
        <v>7</v>
      </c>
      <c r="P69" s="68">
        <f>SUM(P10:P67)</f>
        <v>71</v>
      </c>
    </row>
    <row r="70" spans="1:16" x14ac:dyDescent="0.35">
      <c r="A70" s="71" t="s">
        <v>45</v>
      </c>
      <c r="B70" s="69">
        <f>SUM(B69+J69)</f>
        <v>65</v>
      </c>
      <c r="C70" s="69">
        <f>SUM(C69+K69)</f>
        <v>68</v>
      </c>
      <c r="D70" s="69">
        <f>SUM(D69+L69)</f>
        <v>47</v>
      </c>
      <c r="E70" s="70">
        <f t="shared" si="4"/>
        <v>0.72307692307692306</v>
      </c>
      <c r="F70" s="70">
        <f t="shared" si="5"/>
        <v>0.69117647058823528</v>
      </c>
      <c r="G70" s="69">
        <f>SUM(G69+O69)</f>
        <v>52</v>
      </c>
      <c r="H70" s="68">
        <f>H69+P69</f>
        <v>1535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I77:P77"/>
    <mergeCell ref="J5:L5"/>
    <mergeCell ref="M5:O5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8:L9"/>
    <mergeCell ref="A82:G82"/>
    <mergeCell ref="O8:P8"/>
    <mergeCell ref="A79:D79"/>
    <mergeCell ref="I79:P7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25"/>
  <sheetViews>
    <sheetView zoomScale="85" zoomScaleNormal="85" workbookViewId="0">
      <selection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122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87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/>
      <c r="C10" s="151"/>
      <c r="D10" s="152"/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152"/>
      <c r="H10" s="68">
        <v>0</v>
      </c>
      <c r="I10" s="72"/>
      <c r="J10" s="152"/>
      <c r="K10" s="152"/>
      <c r="L10" s="152"/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/>
      <c r="P10" s="68">
        <v>0</v>
      </c>
    </row>
    <row r="11" spans="1:16" ht="25.5" x14ac:dyDescent="0.35">
      <c r="A11" s="87" t="s">
        <v>5</v>
      </c>
      <c r="B11" s="152"/>
      <c r="C11" s="152"/>
      <c r="D11" s="152"/>
      <c r="E11" s="70" t="str">
        <f t="shared" si="0"/>
        <v>-</v>
      </c>
      <c r="F11" s="70" t="str">
        <f t="shared" si="1"/>
        <v>-</v>
      </c>
      <c r="G11" s="152"/>
      <c r="H11" s="68">
        <v>1</v>
      </c>
      <c r="I11" s="72"/>
      <c r="J11" s="152"/>
      <c r="K11" s="152"/>
      <c r="L11" s="152"/>
      <c r="M11" s="70" t="str">
        <f t="shared" si="2"/>
        <v>-</v>
      </c>
      <c r="N11" s="70" t="str">
        <f t="shared" si="3"/>
        <v>-</v>
      </c>
      <c r="O11" s="152"/>
      <c r="P11" s="68">
        <v>5</v>
      </c>
    </row>
    <row r="12" spans="1:16" ht="25.5" x14ac:dyDescent="0.35">
      <c r="A12" s="74" t="s">
        <v>6</v>
      </c>
      <c r="B12" s="152"/>
      <c r="C12" s="152"/>
      <c r="D12" s="152"/>
      <c r="E12" s="70" t="str">
        <f t="shared" si="0"/>
        <v>-</v>
      </c>
      <c r="F12" s="70" t="str">
        <f t="shared" si="1"/>
        <v>-</v>
      </c>
      <c r="G12" s="152"/>
      <c r="H12" s="68">
        <v>0</v>
      </c>
      <c r="I12" s="72"/>
      <c r="J12" s="152"/>
      <c r="K12" s="152"/>
      <c r="L12" s="152"/>
      <c r="M12" s="70" t="str">
        <f t="shared" si="2"/>
        <v>-</v>
      </c>
      <c r="N12" s="70" t="str">
        <f t="shared" si="3"/>
        <v>-</v>
      </c>
      <c r="O12" s="152"/>
      <c r="P12" s="68">
        <v>0</v>
      </c>
    </row>
    <row r="13" spans="1:16" ht="25.5" x14ac:dyDescent="0.35">
      <c r="A13" s="74" t="s">
        <v>7</v>
      </c>
      <c r="B13" s="152"/>
      <c r="C13" s="152"/>
      <c r="D13" s="152"/>
      <c r="E13" s="70" t="str">
        <f t="shared" si="0"/>
        <v>-</v>
      </c>
      <c r="F13" s="70" t="str">
        <f t="shared" si="1"/>
        <v>-</v>
      </c>
      <c r="G13" s="152"/>
      <c r="H13" s="68">
        <v>0</v>
      </c>
      <c r="I13" s="72"/>
      <c r="J13" s="152">
        <v>1</v>
      </c>
      <c r="K13" s="152">
        <v>1</v>
      </c>
      <c r="L13" s="152">
        <v>1</v>
      </c>
      <c r="M13" s="70">
        <f t="shared" si="2"/>
        <v>1</v>
      </c>
      <c r="N13" s="70">
        <f t="shared" si="3"/>
        <v>1</v>
      </c>
      <c r="O13" s="152">
        <v>1</v>
      </c>
      <c r="P13" s="68">
        <v>2</v>
      </c>
    </row>
    <row r="14" spans="1:16" ht="25.5" x14ac:dyDescent="0.35">
      <c r="A14" s="74" t="s">
        <v>8</v>
      </c>
      <c r="B14" s="152"/>
      <c r="C14" s="152"/>
      <c r="D14" s="152"/>
      <c r="E14" s="70" t="str">
        <f t="shared" si="0"/>
        <v>-</v>
      </c>
      <c r="F14" s="70" t="str">
        <f t="shared" si="1"/>
        <v>-</v>
      </c>
      <c r="G14" s="152"/>
      <c r="H14" s="68">
        <v>0</v>
      </c>
      <c r="I14" s="72"/>
      <c r="J14" s="152"/>
      <c r="K14" s="152"/>
      <c r="L14" s="152"/>
      <c r="M14" s="70" t="str">
        <f t="shared" si="2"/>
        <v>-</v>
      </c>
      <c r="N14" s="70" t="str">
        <f t="shared" si="3"/>
        <v>-</v>
      </c>
      <c r="O14" s="152"/>
      <c r="P14" s="68">
        <v>0</v>
      </c>
    </row>
    <row r="15" spans="1:16" ht="25.5" x14ac:dyDescent="0.35">
      <c r="A15" s="74" t="s">
        <v>9</v>
      </c>
      <c r="B15" s="152"/>
      <c r="C15" s="152"/>
      <c r="D15" s="152"/>
      <c r="E15" s="70" t="str">
        <f t="shared" si="0"/>
        <v>-</v>
      </c>
      <c r="F15" s="70" t="str">
        <f t="shared" si="1"/>
        <v>-</v>
      </c>
      <c r="G15" s="152"/>
      <c r="H15" s="68">
        <v>0</v>
      </c>
      <c r="I15" s="72"/>
      <c r="J15" s="152"/>
      <c r="K15" s="152"/>
      <c r="L15" s="152"/>
      <c r="M15" s="70" t="str">
        <f t="shared" si="2"/>
        <v>-</v>
      </c>
      <c r="N15" s="70" t="str">
        <f t="shared" si="3"/>
        <v>-</v>
      </c>
      <c r="O15" s="152"/>
      <c r="P15" s="68">
        <v>0</v>
      </c>
    </row>
    <row r="16" spans="1:16" ht="25.5" x14ac:dyDescent="0.35">
      <c r="A16" s="74" t="s">
        <v>10</v>
      </c>
      <c r="B16" s="152"/>
      <c r="C16" s="152"/>
      <c r="D16" s="152"/>
      <c r="E16" s="70" t="str">
        <f t="shared" si="0"/>
        <v>-</v>
      </c>
      <c r="F16" s="70" t="str">
        <f t="shared" si="1"/>
        <v>-</v>
      </c>
      <c r="G16" s="152"/>
      <c r="H16" s="68">
        <v>0</v>
      </c>
      <c r="I16" s="72"/>
      <c r="J16" s="152"/>
      <c r="K16" s="152"/>
      <c r="L16" s="152"/>
      <c r="M16" s="70" t="str">
        <f t="shared" si="2"/>
        <v>-</v>
      </c>
      <c r="N16" s="70" t="str">
        <f t="shared" si="3"/>
        <v>-</v>
      </c>
      <c r="O16" s="152"/>
      <c r="P16" s="68">
        <v>0</v>
      </c>
    </row>
    <row r="17" spans="1:16" ht="25.5" x14ac:dyDescent="0.35">
      <c r="A17" s="74" t="s">
        <v>11</v>
      </c>
      <c r="B17" s="152"/>
      <c r="C17" s="152"/>
      <c r="D17" s="152"/>
      <c r="E17" s="70" t="str">
        <f t="shared" si="0"/>
        <v>-</v>
      </c>
      <c r="F17" s="70" t="str">
        <f t="shared" si="1"/>
        <v>-</v>
      </c>
      <c r="G17" s="152"/>
      <c r="H17" s="68">
        <v>0</v>
      </c>
      <c r="I17" s="72"/>
      <c r="J17" s="152"/>
      <c r="K17" s="152"/>
      <c r="L17" s="152"/>
      <c r="M17" s="70" t="str">
        <f t="shared" si="2"/>
        <v>-</v>
      </c>
      <c r="N17" s="70" t="str">
        <f t="shared" si="3"/>
        <v>-</v>
      </c>
      <c r="O17" s="152"/>
      <c r="P17" s="68">
        <v>0</v>
      </c>
    </row>
    <row r="18" spans="1:16" ht="25.5" x14ac:dyDescent="0.35">
      <c r="A18" s="74" t="s">
        <v>12</v>
      </c>
      <c r="B18" s="152">
        <v>2</v>
      </c>
      <c r="C18" s="152">
        <v>2</v>
      </c>
      <c r="D18" s="152">
        <v>2</v>
      </c>
      <c r="E18" s="70">
        <f t="shared" si="0"/>
        <v>1</v>
      </c>
      <c r="F18" s="70">
        <f t="shared" si="1"/>
        <v>1</v>
      </c>
      <c r="G18" s="152">
        <v>2</v>
      </c>
      <c r="H18" s="68">
        <v>13</v>
      </c>
      <c r="I18" s="72"/>
      <c r="J18" s="152">
        <v>1</v>
      </c>
      <c r="K18" s="152">
        <v>1</v>
      </c>
      <c r="L18" s="152">
        <v>0</v>
      </c>
      <c r="M18" s="70">
        <f t="shared" si="2"/>
        <v>0</v>
      </c>
      <c r="N18" s="70">
        <f t="shared" si="3"/>
        <v>0</v>
      </c>
      <c r="O18" s="152">
        <v>0</v>
      </c>
      <c r="P18" s="68">
        <v>2</v>
      </c>
    </row>
    <row r="19" spans="1:16" s="58" customFormat="1" ht="25.5" x14ac:dyDescent="0.35">
      <c r="A19" s="76" t="s">
        <v>49</v>
      </c>
      <c r="B19" s="153"/>
      <c r="C19" s="153"/>
      <c r="D19" s="153"/>
      <c r="E19" s="70" t="str">
        <f t="shared" si="0"/>
        <v>-</v>
      </c>
      <c r="F19" s="70" t="str">
        <f t="shared" si="1"/>
        <v>-</v>
      </c>
      <c r="G19" s="153"/>
      <c r="H19" s="68">
        <v>0</v>
      </c>
      <c r="I19" s="67"/>
      <c r="J19" s="153"/>
      <c r="K19" s="153"/>
      <c r="L19" s="153"/>
      <c r="M19" s="70" t="str">
        <f t="shared" si="2"/>
        <v>-</v>
      </c>
      <c r="N19" s="70" t="str">
        <f t="shared" si="3"/>
        <v>-</v>
      </c>
      <c r="O19" s="153"/>
      <c r="P19" s="68">
        <v>0</v>
      </c>
    </row>
    <row r="20" spans="1:16" s="58" customFormat="1" ht="25.5" x14ac:dyDescent="0.35">
      <c r="A20" s="76" t="s">
        <v>51</v>
      </c>
      <c r="B20" s="153"/>
      <c r="C20" s="153"/>
      <c r="D20" s="153"/>
      <c r="E20" s="70" t="str">
        <f t="shared" si="0"/>
        <v>-</v>
      </c>
      <c r="F20" s="70" t="str">
        <f t="shared" si="1"/>
        <v>-</v>
      </c>
      <c r="G20" s="153"/>
      <c r="H20" s="68">
        <v>0</v>
      </c>
      <c r="I20" s="67"/>
      <c r="J20" s="153"/>
      <c r="K20" s="153"/>
      <c r="L20" s="153"/>
      <c r="M20" s="70" t="str">
        <f t="shared" si="2"/>
        <v>-</v>
      </c>
      <c r="N20" s="70" t="str">
        <f t="shared" si="3"/>
        <v>-</v>
      </c>
      <c r="O20" s="153"/>
      <c r="P20" s="68">
        <v>0</v>
      </c>
    </row>
    <row r="21" spans="1:16" ht="25.5" x14ac:dyDescent="0.35">
      <c r="A21" s="74" t="s">
        <v>13</v>
      </c>
      <c r="B21" s="152">
        <v>1</v>
      </c>
      <c r="C21" s="152">
        <v>1</v>
      </c>
      <c r="D21" s="152">
        <v>0</v>
      </c>
      <c r="E21" s="70">
        <f t="shared" si="0"/>
        <v>0</v>
      </c>
      <c r="F21" s="70">
        <f t="shared" si="1"/>
        <v>0</v>
      </c>
      <c r="G21" s="152">
        <v>0</v>
      </c>
      <c r="H21" s="68">
        <v>8</v>
      </c>
      <c r="I21" s="72"/>
      <c r="J21" s="152"/>
      <c r="K21" s="152"/>
      <c r="L21" s="152"/>
      <c r="M21" s="70" t="str">
        <f t="shared" si="2"/>
        <v>-</v>
      </c>
      <c r="N21" s="70" t="str">
        <f t="shared" si="3"/>
        <v>-</v>
      </c>
      <c r="O21" s="152"/>
      <c r="P21" s="68">
        <v>2</v>
      </c>
    </row>
    <row r="22" spans="1:16" ht="25.5" x14ac:dyDescent="0.35">
      <c r="A22" s="74" t="s">
        <v>14</v>
      </c>
      <c r="B22" s="152"/>
      <c r="C22" s="152"/>
      <c r="D22" s="152"/>
      <c r="E22" s="70" t="str">
        <f t="shared" si="0"/>
        <v>-</v>
      </c>
      <c r="F22" s="70" t="str">
        <f t="shared" si="1"/>
        <v>-</v>
      </c>
      <c r="G22" s="152"/>
      <c r="H22" s="68">
        <v>1</v>
      </c>
      <c r="I22" s="72"/>
      <c r="J22" s="152">
        <v>1</v>
      </c>
      <c r="K22" s="152">
        <v>1</v>
      </c>
      <c r="L22" s="152">
        <v>0</v>
      </c>
      <c r="M22" s="70">
        <f t="shared" si="2"/>
        <v>0</v>
      </c>
      <c r="N22" s="70">
        <f t="shared" si="3"/>
        <v>0</v>
      </c>
      <c r="O22" s="152">
        <v>0</v>
      </c>
      <c r="P22" s="68">
        <v>1</v>
      </c>
    </row>
    <row r="23" spans="1:16" ht="38.25" x14ac:dyDescent="0.35">
      <c r="A23" s="81" t="s">
        <v>73</v>
      </c>
      <c r="B23" s="156"/>
      <c r="C23" s="156"/>
      <c r="D23" s="156"/>
      <c r="E23" s="77" t="str">
        <f t="shared" si="0"/>
        <v>-</v>
      </c>
      <c r="F23" s="77" t="str">
        <f t="shared" si="1"/>
        <v>-</v>
      </c>
      <c r="G23" s="156"/>
      <c r="H23" s="68">
        <v>0</v>
      </c>
      <c r="I23" s="77"/>
      <c r="J23" s="156"/>
      <c r="K23" s="156"/>
      <c r="L23" s="156"/>
      <c r="M23" s="77" t="str">
        <f t="shared" si="2"/>
        <v>-</v>
      </c>
      <c r="N23" s="77" t="str">
        <f t="shared" si="3"/>
        <v>-</v>
      </c>
      <c r="O23" s="156"/>
      <c r="P23" s="68">
        <v>0</v>
      </c>
    </row>
    <row r="24" spans="1:16" ht="25.5" x14ac:dyDescent="0.35">
      <c r="A24" s="74" t="s">
        <v>52</v>
      </c>
      <c r="B24" s="152"/>
      <c r="C24" s="152"/>
      <c r="D24" s="152"/>
      <c r="E24" s="70" t="str">
        <f t="shared" si="0"/>
        <v>-</v>
      </c>
      <c r="F24" s="70" t="str">
        <f t="shared" si="1"/>
        <v>-</v>
      </c>
      <c r="G24" s="152"/>
      <c r="H24" s="68">
        <v>0</v>
      </c>
      <c r="I24" s="72"/>
      <c r="J24" s="152"/>
      <c r="K24" s="152"/>
      <c r="L24" s="152"/>
      <c r="M24" s="70" t="str">
        <f t="shared" si="2"/>
        <v>-</v>
      </c>
      <c r="N24" s="70" t="str">
        <f t="shared" si="3"/>
        <v>-</v>
      </c>
      <c r="O24" s="152"/>
      <c r="P24" s="68">
        <v>0</v>
      </c>
    </row>
    <row r="25" spans="1:16" ht="25.5" x14ac:dyDescent="0.35">
      <c r="A25" s="86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0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68">
        <v>0</v>
      </c>
    </row>
    <row r="26" spans="1:16" ht="25.5" x14ac:dyDescent="0.35">
      <c r="A26" s="74" t="s">
        <v>16</v>
      </c>
      <c r="B26" s="152"/>
      <c r="C26" s="152"/>
      <c r="D26" s="152"/>
      <c r="E26" s="70" t="str">
        <f t="shared" si="0"/>
        <v>-</v>
      </c>
      <c r="F26" s="70" t="str">
        <f t="shared" si="1"/>
        <v>-</v>
      </c>
      <c r="G26" s="152"/>
      <c r="H26" s="68">
        <v>0</v>
      </c>
      <c r="I26" s="72"/>
      <c r="J26" s="152"/>
      <c r="K26" s="152"/>
      <c r="L26" s="152"/>
      <c r="M26" s="70" t="str">
        <f t="shared" si="2"/>
        <v>-</v>
      </c>
      <c r="N26" s="70" t="str">
        <f t="shared" si="3"/>
        <v>-</v>
      </c>
      <c r="O26" s="152"/>
      <c r="P26" s="68">
        <v>0</v>
      </c>
    </row>
    <row r="27" spans="1:16" ht="38.25" x14ac:dyDescent="0.35">
      <c r="A27" s="82" t="s">
        <v>71</v>
      </c>
      <c r="B27" s="156"/>
      <c r="C27" s="156"/>
      <c r="D27" s="156"/>
      <c r="E27" s="77" t="str">
        <f t="shared" si="0"/>
        <v>-</v>
      </c>
      <c r="F27" s="77" t="str">
        <f t="shared" si="1"/>
        <v>-</v>
      </c>
      <c r="G27" s="156"/>
      <c r="H27" s="68">
        <v>0</v>
      </c>
      <c r="I27" s="77"/>
      <c r="J27" s="156"/>
      <c r="K27" s="156"/>
      <c r="L27" s="156"/>
      <c r="M27" s="77" t="str">
        <f t="shared" si="2"/>
        <v>-</v>
      </c>
      <c r="N27" s="77" t="str">
        <f t="shared" si="3"/>
        <v>-</v>
      </c>
      <c r="O27" s="156"/>
      <c r="P27" s="68">
        <v>0</v>
      </c>
    </row>
    <row r="28" spans="1:16" ht="38.25" x14ac:dyDescent="0.35">
      <c r="A28" s="82" t="s">
        <v>72</v>
      </c>
      <c r="B28" s="156"/>
      <c r="C28" s="156"/>
      <c r="D28" s="156"/>
      <c r="E28" s="77" t="str">
        <f t="shared" si="0"/>
        <v>-</v>
      </c>
      <c r="F28" s="77" t="str">
        <f t="shared" si="1"/>
        <v>-</v>
      </c>
      <c r="G28" s="156"/>
      <c r="H28" s="68">
        <v>0</v>
      </c>
      <c r="I28" s="77"/>
      <c r="J28" s="156"/>
      <c r="K28" s="156"/>
      <c r="L28" s="156"/>
      <c r="M28" s="77" t="str">
        <f t="shared" si="2"/>
        <v>-</v>
      </c>
      <c r="N28" s="77" t="str">
        <f t="shared" si="3"/>
        <v>-</v>
      </c>
      <c r="O28" s="156"/>
      <c r="P28" s="68">
        <v>0</v>
      </c>
    </row>
    <row r="29" spans="1:16" ht="25.5" x14ac:dyDescent="0.35">
      <c r="A29" s="74" t="s">
        <v>17</v>
      </c>
      <c r="B29" s="152"/>
      <c r="C29" s="152"/>
      <c r="D29" s="152"/>
      <c r="E29" s="70" t="str">
        <f t="shared" si="0"/>
        <v>-</v>
      </c>
      <c r="F29" s="70" t="str">
        <f t="shared" si="1"/>
        <v>-</v>
      </c>
      <c r="G29" s="152"/>
      <c r="H29" s="68">
        <v>0</v>
      </c>
      <c r="I29" s="72"/>
      <c r="J29" s="152"/>
      <c r="K29" s="152"/>
      <c r="L29" s="152"/>
      <c r="M29" s="70" t="str">
        <f t="shared" si="2"/>
        <v>-</v>
      </c>
      <c r="N29" s="70" t="str">
        <f t="shared" si="3"/>
        <v>-</v>
      </c>
      <c r="O29" s="152"/>
      <c r="P29" s="68">
        <v>0</v>
      </c>
    </row>
    <row r="30" spans="1:16" ht="25.5" x14ac:dyDescent="0.35">
      <c r="A30" s="74" t="s">
        <v>53</v>
      </c>
      <c r="B30" s="152"/>
      <c r="C30" s="152"/>
      <c r="D30" s="152"/>
      <c r="E30" s="70" t="str">
        <f t="shared" si="0"/>
        <v>-</v>
      </c>
      <c r="F30" s="70" t="str">
        <f t="shared" si="1"/>
        <v>-</v>
      </c>
      <c r="G30" s="152"/>
      <c r="H30" s="68">
        <v>0</v>
      </c>
      <c r="I30" s="72"/>
      <c r="J30" s="152"/>
      <c r="K30" s="152"/>
      <c r="L30" s="152"/>
      <c r="M30" s="70" t="str">
        <f t="shared" si="2"/>
        <v>-</v>
      </c>
      <c r="N30" s="70" t="str">
        <f t="shared" si="3"/>
        <v>-</v>
      </c>
      <c r="O30" s="152"/>
      <c r="P30" s="68">
        <v>0</v>
      </c>
    </row>
    <row r="31" spans="1:16" ht="25.5" x14ac:dyDescent="0.35">
      <c r="A31" s="74" t="s">
        <v>93</v>
      </c>
      <c r="B31" s="152">
        <v>3</v>
      </c>
      <c r="C31" s="152">
        <v>3</v>
      </c>
      <c r="D31" s="152">
        <v>0</v>
      </c>
      <c r="E31" s="70">
        <f t="shared" si="0"/>
        <v>0</v>
      </c>
      <c r="F31" s="70">
        <f t="shared" si="1"/>
        <v>0</v>
      </c>
      <c r="G31" s="152">
        <v>0</v>
      </c>
      <c r="H31" s="68">
        <v>8</v>
      </c>
      <c r="I31" s="72"/>
      <c r="J31" s="152"/>
      <c r="K31" s="152"/>
      <c r="L31" s="152"/>
      <c r="M31" s="70" t="str">
        <f t="shared" si="2"/>
        <v>-</v>
      </c>
      <c r="N31" s="70" t="str">
        <f t="shared" si="3"/>
        <v>-</v>
      </c>
      <c r="O31" s="152"/>
      <c r="P31" s="68">
        <v>2</v>
      </c>
    </row>
    <row r="32" spans="1:16" s="58" customFormat="1" ht="38.25" x14ac:dyDescent="0.35">
      <c r="A32" s="81" t="s">
        <v>103</v>
      </c>
      <c r="B32" s="156"/>
      <c r="C32" s="156"/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/>
      <c r="L32" s="156"/>
      <c r="M32" s="77" t="str">
        <f t="shared" si="2"/>
        <v>-</v>
      </c>
      <c r="N32" s="77" t="str">
        <f t="shared" si="3"/>
        <v>-</v>
      </c>
      <c r="O32" s="156"/>
      <c r="P32" s="68">
        <v>0</v>
      </c>
    </row>
    <row r="33" spans="1:16" s="58" customFormat="1" ht="51" x14ac:dyDescent="0.35">
      <c r="A33" s="81" t="s">
        <v>102</v>
      </c>
      <c r="B33" s="156"/>
      <c r="C33" s="156"/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/>
      <c r="L33" s="156"/>
      <c r="M33" s="77" t="str">
        <f t="shared" si="2"/>
        <v>-</v>
      </c>
      <c r="N33" s="77" t="str">
        <f t="shared" si="3"/>
        <v>-</v>
      </c>
      <c r="O33" s="156"/>
      <c r="P33" s="68">
        <v>0</v>
      </c>
    </row>
    <row r="34" spans="1:16" s="58" customFormat="1" ht="51" x14ac:dyDescent="0.35">
      <c r="A34" s="81" t="s">
        <v>101</v>
      </c>
      <c r="B34" s="156"/>
      <c r="C34" s="156"/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/>
      <c r="L34" s="156"/>
      <c r="M34" s="77" t="str">
        <f t="shared" si="2"/>
        <v>-</v>
      </c>
      <c r="N34" s="77" t="str">
        <f t="shared" si="3"/>
        <v>-</v>
      </c>
      <c r="O34" s="156"/>
      <c r="P34" s="68">
        <v>0</v>
      </c>
    </row>
    <row r="35" spans="1:16" ht="25.5" x14ac:dyDescent="0.35">
      <c r="A35" s="74" t="s">
        <v>18</v>
      </c>
      <c r="B35" s="152"/>
      <c r="C35" s="152"/>
      <c r="D35" s="152"/>
      <c r="E35" s="70" t="str">
        <f t="shared" si="0"/>
        <v>-</v>
      </c>
      <c r="F35" s="70" t="str">
        <f t="shared" si="1"/>
        <v>-</v>
      </c>
      <c r="G35" s="152"/>
      <c r="H35" s="68">
        <v>0</v>
      </c>
      <c r="I35" s="72"/>
      <c r="J35" s="152"/>
      <c r="K35" s="152"/>
      <c r="L35" s="152"/>
      <c r="M35" s="70" t="str">
        <f t="shared" si="2"/>
        <v>-</v>
      </c>
      <c r="N35" s="70" t="str">
        <f t="shared" si="3"/>
        <v>-</v>
      </c>
      <c r="O35" s="152"/>
      <c r="P35" s="68">
        <v>0</v>
      </c>
    </row>
    <row r="36" spans="1:16" s="58" customFormat="1" ht="25.5" x14ac:dyDescent="0.35">
      <c r="A36" s="76" t="s">
        <v>19</v>
      </c>
      <c r="B36" s="153"/>
      <c r="C36" s="153"/>
      <c r="D36" s="153"/>
      <c r="E36" s="70" t="str">
        <f t="shared" si="0"/>
        <v>-</v>
      </c>
      <c r="F36" s="70" t="str">
        <f t="shared" si="1"/>
        <v>-</v>
      </c>
      <c r="G36" s="153"/>
      <c r="H36" s="68">
        <v>1</v>
      </c>
      <c r="I36" s="67"/>
      <c r="J36" s="153"/>
      <c r="K36" s="153"/>
      <c r="L36" s="153"/>
      <c r="M36" s="70" t="str">
        <f t="shared" si="2"/>
        <v>-</v>
      </c>
      <c r="N36" s="70" t="str">
        <f t="shared" si="3"/>
        <v>-</v>
      </c>
      <c r="O36" s="153"/>
      <c r="P36" s="68">
        <v>0</v>
      </c>
    </row>
    <row r="37" spans="1:16" s="58" customFormat="1" ht="51" x14ac:dyDescent="0.35">
      <c r="A37" s="76" t="s">
        <v>100</v>
      </c>
      <c r="B37" s="153"/>
      <c r="C37" s="153"/>
      <c r="D37" s="153"/>
      <c r="E37" s="70" t="str">
        <f t="shared" si="0"/>
        <v>-</v>
      </c>
      <c r="F37" s="70" t="str">
        <f t="shared" si="1"/>
        <v>-</v>
      </c>
      <c r="G37" s="153"/>
      <c r="H37" s="68">
        <v>0</v>
      </c>
      <c r="I37" s="67"/>
      <c r="J37" s="153"/>
      <c r="K37" s="153"/>
      <c r="L37" s="153"/>
      <c r="M37" s="70" t="str">
        <f t="shared" si="2"/>
        <v>-</v>
      </c>
      <c r="N37" s="70" t="str">
        <f t="shared" si="3"/>
        <v>-</v>
      </c>
      <c r="O37" s="153"/>
      <c r="P37" s="68">
        <v>0</v>
      </c>
    </row>
    <row r="38" spans="1:16" s="58" customFormat="1" ht="25.5" x14ac:dyDescent="0.35">
      <c r="A38" s="76" t="s">
        <v>20</v>
      </c>
      <c r="B38" s="153"/>
      <c r="C38" s="153"/>
      <c r="D38" s="153"/>
      <c r="E38" s="70" t="str">
        <f t="shared" si="0"/>
        <v>-</v>
      </c>
      <c r="F38" s="70" t="str">
        <f t="shared" si="1"/>
        <v>-</v>
      </c>
      <c r="G38" s="153"/>
      <c r="H38" s="68">
        <v>0</v>
      </c>
      <c r="I38" s="67"/>
      <c r="J38" s="153"/>
      <c r="K38" s="153"/>
      <c r="L38" s="153"/>
      <c r="M38" s="70" t="str">
        <f t="shared" si="2"/>
        <v>-</v>
      </c>
      <c r="N38" s="70" t="str">
        <f t="shared" si="3"/>
        <v>-</v>
      </c>
      <c r="O38" s="153"/>
      <c r="P38" s="68">
        <v>0</v>
      </c>
    </row>
    <row r="39" spans="1:16" s="58" customFormat="1" ht="25.5" x14ac:dyDescent="0.35">
      <c r="A39" s="76" t="s">
        <v>21</v>
      </c>
      <c r="B39" s="153"/>
      <c r="C39" s="153"/>
      <c r="D39" s="153"/>
      <c r="E39" s="70" t="str">
        <f t="shared" si="0"/>
        <v>-</v>
      </c>
      <c r="F39" s="70" t="str">
        <f t="shared" si="1"/>
        <v>-</v>
      </c>
      <c r="G39" s="153"/>
      <c r="H39" s="68">
        <v>0</v>
      </c>
      <c r="I39" s="67"/>
      <c r="J39" s="153"/>
      <c r="K39" s="153"/>
      <c r="L39" s="153"/>
      <c r="M39" s="70" t="str">
        <f t="shared" si="2"/>
        <v>-</v>
      </c>
      <c r="N39" s="70" t="str">
        <f t="shared" si="3"/>
        <v>-</v>
      </c>
      <c r="O39" s="153"/>
      <c r="P39" s="68">
        <v>0</v>
      </c>
    </row>
    <row r="40" spans="1:16" s="58" customFormat="1" ht="38.25" x14ac:dyDescent="0.35">
      <c r="A40" s="76" t="s">
        <v>99</v>
      </c>
      <c r="B40" s="153"/>
      <c r="C40" s="153"/>
      <c r="D40" s="153"/>
      <c r="E40" s="70" t="str">
        <f t="shared" si="0"/>
        <v>-</v>
      </c>
      <c r="F40" s="70" t="str">
        <f t="shared" si="1"/>
        <v>-</v>
      </c>
      <c r="G40" s="153"/>
      <c r="H40" s="68">
        <v>0</v>
      </c>
      <c r="I40" s="67"/>
      <c r="J40" s="153"/>
      <c r="K40" s="153"/>
      <c r="L40" s="153"/>
      <c r="M40" s="70" t="str">
        <f t="shared" si="2"/>
        <v>-</v>
      </c>
      <c r="N40" s="70" t="str">
        <f t="shared" si="3"/>
        <v>-</v>
      </c>
      <c r="O40" s="153"/>
      <c r="P40" s="68">
        <v>0</v>
      </c>
    </row>
    <row r="41" spans="1:16" s="58" customFormat="1" ht="38.25" x14ac:dyDescent="0.35">
      <c r="A41" s="76" t="s">
        <v>98</v>
      </c>
      <c r="B41" s="153"/>
      <c r="C41" s="153"/>
      <c r="D41" s="153"/>
      <c r="E41" s="70" t="str">
        <f t="shared" si="0"/>
        <v>-</v>
      </c>
      <c r="F41" s="70" t="str">
        <f t="shared" si="1"/>
        <v>-</v>
      </c>
      <c r="G41" s="153"/>
      <c r="H41" s="68">
        <v>0</v>
      </c>
      <c r="I41" s="67"/>
      <c r="J41" s="153"/>
      <c r="K41" s="153"/>
      <c r="L41" s="153"/>
      <c r="M41" s="70" t="str">
        <f t="shared" si="2"/>
        <v>-</v>
      </c>
      <c r="N41" s="70" t="str">
        <f t="shared" si="3"/>
        <v>-</v>
      </c>
      <c r="O41" s="153"/>
      <c r="P41" s="68">
        <v>0</v>
      </c>
    </row>
    <row r="42" spans="1:16" s="58" customFormat="1" ht="38.25" x14ac:dyDescent="0.35">
      <c r="A42" s="74" t="s">
        <v>65</v>
      </c>
      <c r="B42" s="153"/>
      <c r="C42" s="153"/>
      <c r="D42" s="153"/>
      <c r="E42" s="70" t="str">
        <f t="shared" ref="E42:E70" si="4">IF(ISERROR(D42/B42), "-", (D42/B42))</f>
        <v>-</v>
      </c>
      <c r="F42" s="70" t="str">
        <f t="shared" ref="F42:F70" si="5">IF(ISERROR(D42/C42), "-", (D42/C42))</f>
        <v>-</v>
      </c>
      <c r="G42" s="153"/>
      <c r="H42" s="68">
        <v>0</v>
      </c>
      <c r="I42" s="67"/>
      <c r="J42" s="153"/>
      <c r="K42" s="153"/>
      <c r="L42" s="153"/>
      <c r="M42" s="70" t="str">
        <f t="shared" ref="M42:M69" si="6">IF(ISERROR(L42/J42), "-", (L42/J42))</f>
        <v>-</v>
      </c>
      <c r="N42" s="70" t="str">
        <f t="shared" ref="N42:N69" si="7">IF(ISERROR(L42/K42), "-", (L42/K42))</f>
        <v>-</v>
      </c>
      <c r="O42" s="153"/>
      <c r="P42" s="68">
        <v>0</v>
      </c>
    </row>
    <row r="43" spans="1:16" ht="25.5" x14ac:dyDescent="0.35">
      <c r="A43" s="74" t="s">
        <v>56</v>
      </c>
      <c r="B43" s="177"/>
      <c r="C43" s="152"/>
      <c r="D43" s="152"/>
      <c r="E43" s="70" t="str">
        <f t="shared" si="4"/>
        <v>-</v>
      </c>
      <c r="F43" s="70" t="str">
        <f t="shared" si="5"/>
        <v>-</v>
      </c>
      <c r="G43" s="152"/>
      <c r="H43" s="68">
        <v>0</v>
      </c>
      <c r="I43" s="72"/>
      <c r="J43" s="152"/>
      <c r="K43" s="152"/>
      <c r="L43" s="152"/>
      <c r="M43" s="70" t="str">
        <f t="shared" si="6"/>
        <v>-</v>
      </c>
      <c r="N43" s="70" t="str">
        <f t="shared" si="7"/>
        <v>-</v>
      </c>
      <c r="O43" s="152"/>
      <c r="P43" s="68">
        <v>0</v>
      </c>
    </row>
    <row r="44" spans="1:16" ht="25.5" x14ac:dyDescent="0.35">
      <c r="A44" s="74" t="s">
        <v>22</v>
      </c>
      <c r="B44" s="152"/>
      <c r="C44" s="152"/>
      <c r="D44" s="152"/>
      <c r="E44" s="70" t="str">
        <f t="shared" si="4"/>
        <v>-</v>
      </c>
      <c r="F44" s="70" t="str">
        <f t="shared" si="5"/>
        <v>-</v>
      </c>
      <c r="G44" s="152"/>
      <c r="H44" s="68">
        <v>0</v>
      </c>
      <c r="I44" s="72"/>
      <c r="J44" s="152"/>
      <c r="K44" s="152"/>
      <c r="L44" s="152"/>
      <c r="M44" s="70" t="str">
        <f t="shared" si="6"/>
        <v>-</v>
      </c>
      <c r="N44" s="70" t="str">
        <f t="shared" si="7"/>
        <v>-</v>
      </c>
      <c r="O44" s="152"/>
      <c r="P44" s="68">
        <v>0</v>
      </c>
    </row>
    <row r="45" spans="1:16" ht="25.5" x14ac:dyDescent="0.35">
      <c r="A45" s="74" t="s">
        <v>58</v>
      </c>
      <c r="B45" s="152"/>
      <c r="C45" s="152"/>
      <c r="D45" s="152"/>
      <c r="E45" s="70" t="str">
        <f t="shared" si="4"/>
        <v>-</v>
      </c>
      <c r="F45" s="70" t="str">
        <f t="shared" si="5"/>
        <v>-</v>
      </c>
      <c r="G45" s="152"/>
      <c r="H45" s="68">
        <v>0</v>
      </c>
      <c r="I45" s="72"/>
      <c r="J45" s="152"/>
      <c r="K45" s="152"/>
      <c r="L45" s="152"/>
      <c r="M45" s="70" t="str">
        <f t="shared" si="6"/>
        <v>-</v>
      </c>
      <c r="N45" s="70" t="str">
        <f t="shared" si="7"/>
        <v>-</v>
      </c>
      <c r="O45" s="152"/>
      <c r="P45" s="68">
        <v>0</v>
      </c>
    </row>
    <row r="46" spans="1:16" ht="25.5" x14ac:dyDescent="0.35">
      <c r="A46" s="74" t="s">
        <v>23</v>
      </c>
      <c r="B46" s="152"/>
      <c r="C46" s="152"/>
      <c r="D46" s="152"/>
      <c r="E46" s="70" t="str">
        <f t="shared" si="4"/>
        <v>-</v>
      </c>
      <c r="F46" s="70" t="str">
        <f t="shared" si="5"/>
        <v>-</v>
      </c>
      <c r="G46" s="152"/>
      <c r="H46" s="68">
        <v>0</v>
      </c>
      <c r="I46" s="72"/>
      <c r="J46" s="152"/>
      <c r="K46" s="152"/>
      <c r="L46" s="152"/>
      <c r="M46" s="70" t="str">
        <f t="shared" si="6"/>
        <v>-</v>
      </c>
      <c r="N46" s="70" t="str">
        <f t="shared" si="7"/>
        <v>-</v>
      </c>
      <c r="O46" s="152"/>
      <c r="P46" s="68">
        <v>0</v>
      </c>
    </row>
    <row r="47" spans="1:16" s="58" customFormat="1" ht="38.25" x14ac:dyDescent="0.35">
      <c r="A47" s="76" t="s">
        <v>77</v>
      </c>
      <c r="B47" s="153"/>
      <c r="C47" s="153"/>
      <c r="D47" s="153"/>
      <c r="E47" s="70" t="str">
        <f t="shared" si="4"/>
        <v>-</v>
      </c>
      <c r="F47" s="70" t="str">
        <f t="shared" si="5"/>
        <v>-</v>
      </c>
      <c r="G47" s="153"/>
      <c r="H47" s="68">
        <v>0</v>
      </c>
      <c r="I47" s="67"/>
      <c r="J47" s="153"/>
      <c r="K47" s="153"/>
      <c r="L47" s="153"/>
      <c r="M47" s="70" t="str">
        <f t="shared" si="6"/>
        <v>-</v>
      </c>
      <c r="N47" s="70" t="str">
        <f t="shared" si="7"/>
        <v>-</v>
      </c>
      <c r="O47" s="153"/>
      <c r="P47" s="68">
        <v>0</v>
      </c>
    </row>
    <row r="48" spans="1:16" ht="25.5" x14ac:dyDescent="0.35">
      <c r="A48" s="74" t="s">
        <v>24</v>
      </c>
      <c r="B48" s="152"/>
      <c r="C48" s="152"/>
      <c r="D48" s="152"/>
      <c r="E48" s="70" t="str">
        <f t="shared" si="4"/>
        <v>-</v>
      </c>
      <c r="F48" s="70" t="str">
        <f t="shared" si="5"/>
        <v>-</v>
      </c>
      <c r="G48" s="152"/>
      <c r="H48" s="68">
        <v>0</v>
      </c>
      <c r="I48" s="72"/>
      <c r="J48" s="152"/>
      <c r="K48" s="152"/>
      <c r="L48" s="152"/>
      <c r="M48" s="70" t="str">
        <f t="shared" si="6"/>
        <v>-</v>
      </c>
      <c r="N48" s="70" t="str">
        <f t="shared" si="7"/>
        <v>-</v>
      </c>
      <c r="O48" s="152"/>
      <c r="P48" s="68">
        <v>0</v>
      </c>
    </row>
    <row r="49" spans="1:16" ht="25.5" x14ac:dyDescent="0.35">
      <c r="A49" s="74" t="s">
        <v>48</v>
      </c>
      <c r="B49" s="152"/>
      <c r="C49" s="152"/>
      <c r="D49" s="152"/>
      <c r="E49" s="70" t="str">
        <f t="shared" si="4"/>
        <v>-</v>
      </c>
      <c r="F49" s="70" t="str">
        <f t="shared" si="5"/>
        <v>-</v>
      </c>
      <c r="G49" s="152"/>
      <c r="H49" s="68">
        <v>0</v>
      </c>
      <c r="I49" s="72"/>
      <c r="J49" s="152"/>
      <c r="K49" s="152"/>
      <c r="L49" s="152"/>
      <c r="M49" s="70" t="str">
        <f t="shared" si="6"/>
        <v>-</v>
      </c>
      <c r="N49" s="70" t="str">
        <f t="shared" si="7"/>
        <v>-</v>
      </c>
      <c r="O49" s="152"/>
      <c r="P49" s="68">
        <v>0</v>
      </c>
    </row>
    <row r="50" spans="1:16" ht="38.25" x14ac:dyDescent="0.35">
      <c r="A50" s="74" t="s">
        <v>63</v>
      </c>
      <c r="B50" s="153"/>
      <c r="C50" s="153"/>
      <c r="D50" s="153"/>
      <c r="E50" s="70" t="str">
        <f t="shared" si="4"/>
        <v>-</v>
      </c>
      <c r="F50" s="70" t="str">
        <f t="shared" si="5"/>
        <v>-</v>
      </c>
      <c r="G50" s="153"/>
      <c r="H50" s="68">
        <v>5</v>
      </c>
      <c r="I50" s="72"/>
      <c r="J50" s="153">
        <v>1</v>
      </c>
      <c r="K50" s="153">
        <v>1</v>
      </c>
      <c r="L50" s="153">
        <v>1</v>
      </c>
      <c r="M50" s="70">
        <f t="shared" si="6"/>
        <v>1</v>
      </c>
      <c r="N50" s="70">
        <f t="shared" si="7"/>
        <v>1</v>
      </c>
      <c r="O50" s="153">
        <v>1</v>
      </c>
      <c r="P50" s="68">
        <v>9</v>
      </c>
    </row>
    <row r="51" spans="1:16" ht="25.5" x14ac:dyDescent="0.35">
      <c r="A51" s="74" t="s">
        <v>25</v>
      </c>
      <c r="B51" s="152"/>
      <c r="C51" s="152"/>
      <c r="D51" s="152"/>
      <c r="E51" s="70" t="str">
        <f t="shared" si="4"/>
        <v>-</v>
      </c>
      <c r="F51" s="70" t="str">
        <f t="shared" si="5"/>
        <v>-</v>
      </c>
      <c r="G51" s="152"/>
      <c r="H51" s="68">
        <v>0</v>
      </c>
      <c r="I51" s="72"/>
      <c r="J51" s="152">
        <v>1</v>
      </c>
      <c r="K51" s="152">
        <v>1</v>
      </c>
      <c r="L51" s="152">
        <v>0</v>
      </c>
      <c r="M51" s="70">
        <f t="shared" si="6"/>
        <v>0</v>
      </c>
      <c r="N51" s="70">
        <f t="shared" si="7"/>
        <v>0</v>
      </c>
      <c r="O51" s="152">
        <v>0</v>
      </c>
      <c r="P51" s="68">
        <v>0</v>
      </c>
    </row>
    <row r="52" spans="1:16" ht="25.5" x14ac:dyDescent="0.35">
      <c r="A52" s="74" t="s">
        <v>26</v>
      </c>
      <c r="B52" s="152"/>
      <c r="C52" s="152"/>
      <c r="D52" s="152"/>
      <c r="E52" s="70" t="str">
        <f t="shared" si="4"/>
        <v>-</v>
      </c>
      <c r="F52" s="70" t="str">
        <f t="shared" si="5"/>
        <v>-</v>
      </c>
      <c r="G52" s="152"/>
      <c r="H52" s="68">
        <v>0</v>
      </c>
      <c r="I52" s="72"/>
      <c r="J52" s="152"/>
      <c r="K52" s="152"/>
      <c r="L52" s="152"/>
      <c r="M52" s="70" t="str">
        <f t="shared" si="6"/>
        <v>-</v>
      </c>
      <c r="N52" s="70" t="str">
        <f t="shared" si="7"/>
        <v>-</v>
      </c>
      <c r="O52" s="152"/>
      <c r="P52" s="68">
        <v>0</v>
      </c>
    </row>
    <row r="53" spans="1:16" ht="25.5" x14ac:dyDescent="0.35">
      <c r="A53" s="74" t="s">
        <v>27</v>
      </c>
      <c r="B53" s="152">
        <v>1</v>
      </c>
      <c r="C53" s="152">
        <v>1</v>
      </c>
      <c r="D53" s="152">
        <v>1</v>
      </c>
      <c r="E53" s="70">
        <f t="shared" si="4"/>
        <v>1</v>
      </c>
      <c r="F53" s="70">
        <f t="shared" si="5"/>
        <v>1</v>
      </c>
      <c r="G53" s="152">
        <v>1</v>
      </c>
      <c r="H53" s="68">
        <v>10</v>
      </c>
      <c r="I53" s="72"/>
      <c r="J53" s="152"/>
      <c r="K53" s="152"/>
      <c r="L53" s="152"/>
      <c r="M53" s="70" t="str">
        <f t="shared" si="6"/>
        <v>-</v>
      </c>
      <c r="N53" s="70" t="str">
        <f t="shared" si="7"/>
        <v>-</v>
      </c>
      <c r="O53" s="152"/>
      <c r="P53" s="68">
        <v>2</v>
      </c>
    </row>
    <row r="54" spans="1:16" ht="25.5" x14ac:dyDescent="0.35">
      <c r="A54" s="74" t="s">
        <v>28</v>
      </c>
      <c r="B54" s="152"/>
      <c r="C54" s="152"/>
      <c r="D54" s="152"/>
      <c r="E54" s="70" t="str">
        <f t="shared" si="4"/>
        <v>-</v>
      </c>
      <c r="F54" s="70" t="str">
        <f t="shared" si="5"/>
        <v>-</v>
      </c>
      <c r="G54" s="152"/>
      <c r="H54" s="68">
        <v>2</v>
      </c>
      <c r="I54" s="72"/>
      <c r="J54" s="152"/>
      <c r="K54" s="152"/>
      <c r="L54" s="152"/>
      <c r="M54" s="70" t="str">
        <f t="shared" si="6"/>
        <v>-</v>
      </c>
      <c r="N54" s="70" t="str">
        <f t="shared" si="7"/>
        <v>-</v>
      </c>
      <c r="O54" s="152"/>
      <c r="P54" s="68">
        <v>0</v>
      </c>
    </row>
    <row r="55" spans="1:16" ht="25.5" x14ac:dyDescent="0.35">
      <c r="A55" s="74" t="s">
        <v>59</v>
      </c>
      <c r="B55" s="152"/>
      <c r="C55" s="152"/>
      <c r="D55" s="152"/>
      <c r="E55" s="70" t="str">
        <f t="shared" si="4"/>
        <v>-</v>
      </c>
      <c r="F55" s="70" t="str">
        <f t="shared" si="5"/>
        <v>-</v>
      </c>
      <c r="G55" s="152"/>
      <c r="H55" s="68">
        <v>0</v>
      </c>
      <c r="I55" s="72"/>
      <c r="J55" s="152"/>
      <c r="K55" s="152"/>
      <c r="L55" s="152"/>
      <c r="M55" s="70" t="str">
        <f t="shared" si="6"/>
        <v>-</v>
      </c>
      <c r="N55" s="70" t="str">
        <f t="shared" si="7"/>
        <v>-</v>
      </c>
      <c r="O55" s="152"/>
      <c r="P55" s="68">
        <v>0</v>
      </c>
    </row>
    <row r="56" spans="1:16" ht="25.5" x14ac:dyDescent="0.35">
      <c r="A56" s="74" t="s">
        <v>29</v>
      </c>
      <c r="B56" s="152"/>
      <c r="C56" s="152"/>
      <c r="D56" s="152"/>
      <c r="E56" s="70" t="str">
        <f t="shared" si="4"/>
        <v>-</v>
      </c>
      <c r="F56" s="70" t="str">
        <f t="shared" si="5"/>
        <v>-</v>
      </c>
      <c r="G56" s="152"/>
      <c r="H56" s="68">
        <v>0</v>
      </c>
      <c r="I56" s="72"/>
      <c r="J56" s="152"/>
      <c r="K56" s="152"/>
      <c r="L56" s="152"/>
      <c r="M56" s="70" t="str">
        <f t="shared" si="6"/>
        <v>-</v>
      </c>
      <c r="N56" s="70" t="str">
        <f t="shared" si="7"/>
        <v>-</v>
      </c>
      <c r="O56" s="152"/>
      <c r="P56" s="68">
        <v>0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152"/>
      <c r="H57" s="68">
        <v>0</v>
      </c>
      <c r="I57" s="72"/>
      <c r="J57" s="152"/>
      <c r="K57" s="152"/>
      <c r="L57" s="152"/>
      <c r="M57" s="70" t="str">
        <f t="shared" si="6"/>
        <v>-</v>
      </c>
      <c r="N57" s="70" t="str">
        <f t="shared" si="7"/>
        <v>-</v>
      </c>
      <c r="O57" s="152"/>
      <c r="P57" s="68">
        <v>0</v>
      </c>
    </row>
    <row r="58" spans="1:16" ht="25.5" x14ac:dyDescent="0.35">
      <c r="A58" s="74" t="s">
        <v>30</v>
      </c>
      <c r="B58" s="152"/>
      <c r="C58" s="152"/>
      <c r="D58" s="152"/>
      <c r="E58" s="70" t="str">
        <f t="shared" si="4"/>
        <v>-</v>
      </c>
      <c r="F58" s="70" t="str">
        <f t="shared" si="5"/>
        <v>-</v>
      </c>
      <c r="G58" s="152"/>
      <c r="H58" s="68">
        <v>0</v>
      </c>
      <c r="I58" s="72"/>
      <c r="J58" s="152"/>
      <c r="K58" s="152"/>
      <c r="L58" s="152"/>
      <c r="M58" s="70" t="str">
        <f t="shared" si="6"/>
        <v>-</v>
      </c>
      <c r="N58" s="70" t="str">
        <f t="shared" si="7"/>
        <v>-</v>
      </c>
      <c r="O58" s="152"/>
      <c r="P58" s="68">
        <v>0</v>
      </c>
    </row>
    <row r="59" spans="1:16" ht="25.5" x14ac:dyDescent="0.35">
      <c r="A59" s="74" t="s">
        <v>31</v>
      </c>
      <c r="B59" s="152"/>
      <c r="C59" s="152"/>
      <c r="D59" s="152"/>
      <c r="E59" s="70" t="str">
        <f t="shared" si="4"/>
        <v>-</v>
      </c>
      <c r="F59" s="70" t="str">
        <f t="shared" si="5"/>
        <v>-</v>
      </c>
      <c r="G59" s="152"/>
      <c r="H59" s="68">
        <v>0</v>
      </c>
      <c r="I59" s="72"/>
      <c r="J59" s="152"/>
      <c r="K59" s="152"/>
      <c r="L59" s="152"/>
      <c r="M59" s="70" t="str">
        <f t="shared" si="6"/>
        <v>-</v>
      </c>
      <c r="N59" s="70" t="str">
        <f t="shared" si="7"/>
        <v>-</v>
      </c>
      <c r="O59" s="152"/>
      <c r="P59" s="68">
        <v>0</v>
      </c>
    </row>
    <row r="60" spans="1:16" ht="25.5" x14ac:dyDescent="0.35">
      <c r="A60" s="74" t="s">
        <v>32</v>
      </c>
      <c r="B60" s="152"/>
      <c r="C60" s="152"/>
      <c r="D60" s="152"/>
      <c r="E60" s="70" t="str">
        <f t="shared" si="4"/>
        <v>-</v>
      </c>
      <c r="F60" s="70" t="str">
        <f t="shared" si="5"/>
        <v>-</v>
      </c>
      <c r="G60" s="152"/>
      <c r="H60" s="68">
        <v>0</v>
      </c>
      <c r="I60" s="72"/>
      <c r="J60" s="152"/>
      <c r="K60" s="152"/>
      <c r="L60" s="152"/>
      <c r="M60" s="70" t="str">
        <f t="shared" si="6"/>
        <v>-</v>
      </c>
      <c r="N60" s="70" t="str">
        <f t="shared" si="7"/>
        <v>-</v>
      </c>
      <c r="O60" s="152"/>
      <c r="P60" s="68">
        <v>0</v>
      </c>
    </row>
    <row r="61" spans="1:16" ht="25.5" x14ac:dyDescent="0.35">
      <c r="A61" s="74" t="s">
        <v>33</v>
      </c>
      <c r="B61" s="152"/>
      <c r="C61" s="152"/>
      <c r="D61" s="152"/>
      <c r="E61" s="70" t="str">
        <f t="shared" si="4"/>
        <v>-</v>
      </c>
      <c r="F61" s="70" t="str">
        <f t="shared" si="5"/>
        <v>-</v>
      </c>
      <c r="G61" s="152"/>
      <c r="H61" s="68">
        <v>0</v>
      </c>
      <c r="I61" s="72"/>
      <c r="J61" s="152"/>
      <c r="K61" s="152"/>
      <c r="L61" s="152"/>
      <c r="M61" s="70" t="str">
        <f t="shared" si="6"/>
        <v>-</v>
      </c>
      <c r="N61" s="70" t="str">
        <f t="shared" si="7"/>
        <v>-</v>
      </c>
      <c r="O61" s="152"/>
      <c r="P61" s="68">
        <v>0</v>
      </c>
    </row>
    <row r="62" spans="1:16" ht="25.5" x14ac:dyDescent="0.35">
      <c r="A62" s="74" t="s">
        <v>61</v>
      </c>
      <c r="B62" s="152"/>
      <c r="C62" s="152"/>
      <c r="D62" s="152"/>
      <c r="E62" s="70" t="str">
        <f t="shared" si="4"/>
        <v>-</v>
      </c>
      <c r="F62" s="70" t="str">
        <f t="shared" si="5"/>
        <v>-</v>
      </c>
      <c r="G62" s="152"/>
      <c r="H62" s="68">
        <v>0</v>
      </c>
      <c r="I62" s="72"/>
      <c r="J62" s="152"/>
      <c r="K62" s="152"/>
      <c r="L62" s="152"/>
      <c r="M62" s="70" t="str">
        <f t="shared" si="6"/>
        <v>-</v>
      </c>
      <c r="N62" s="70" t="str">
        <f t="shared" si="7"/>
        <v>-</v>
      </c>
      <c r="O62" s="152"/>
      <c r="P62" s="68">
        <v>0</v>
      </c>
    </row>
    <row r="63" spans="1:16" ht="25.5" x14ac:dyDescent="0.35">
      <c r="A63" s="74" t="s">
        <v>34</v>
      </c>
      <c r="B63" s="152"/>
      <c r="C63" s="152"/>
      <c r="D63" s="152"/>
      <c r="E63" s="70" t="str">
        <f t="shared" si="4"/>
        <v>-</v>
      </c>
      <c r="F63" s="70" t="str">
        <f t="shared" si="5"/>
        <v>-</v>
      </c>
      <c r="G63" s="152"/>
      <c r="H63" s="68">
        <v>0</v>
      </c>
      <c r="I63" s="72"/>
      <c r="J63" s="152"/>
      <c r="K63" s="152"/>
      <c r="L63" s="152"/>
      <c r="M63" s="70" t="str">
        <f t="shared" si="6"/>
        <v>-</v>
      </c>
      <c r="N63" s="70" t="str">
        <f t="shared" si="7"/>
        <v>-</v>
      </c>
      <c r="O63" s="152"/>
      <c r="P63" s="68">
        <v>0</v>
      </c>
    </row>
    <row r="64" spans="1:16" s="58" customFormat="1" ht="25.5" x14ac:dyDescent="0.35">
      <c r="A64" s="76" t="s">
        <v>78</v>
      </c>
      <c r="B64" s="153"/>
      <c r="C64" s="153"/>
      <c r="D64" s="153"/>
      <c r="E64" s="70" t="str">
        <f t="shared" si="4"/>
        <v>-</v>
      </c>
      <c r="F64" s="70" t="str">
        <f t="shared" si="5"/>
        <v>-</v>
      </c>
      <c r="G64" s="153"/>
      <c r="H64" s="68">
        <v>0</v>
      </c>
      <c r="I64" s="67"/>
      <c r="J64" s="153"/>
      <c r="K64" s="153"/>
      <c r="L64" s="153"/>
      <c r="M64" s="70" t="str">
        <f t="shared" si="6"/>
        <v>-</v>
      </c>
      <c r="N64" s="70" t="str">
        <f t="shared" si="7"/>
        <v>-</v>
      </c>
      <c r="O64" s="153"/>
      <c r="P64" s="68">
        <v>0</v>
      </c>
    </row>
    <row r="65" spans="1:16" s="58" customFormat="1" ht="25.5" x14ac:dyDescent="0.35">
      <c r="A65" s="76" t="s">
        <v>35</v>
      </c>
      <c r="B65" s="153"/>
      <c r="C65" s="153"/>
      <c r="D65" s="153"/>
      <c r="E65" s="70" t="str">
        <f t="shared" si="4"/>
        <v>-</v>
      </c>
      <c r="F65" s="70" t="str">
        <f t="shared" si="5"/>
        <v>-</v>
      </c>
      <c r="G65" s="153"/>
      <c r="H65" s="68">
        <v>0</v>
      </c>
      <c r="I65" s="67"/>
      <c r="J65" s="153"/>
      <c r="K65" s="153"/>
      <c r="L65" s="153"/>
      <c r="M65" s="70" t="str">
        <f t="shared" si="6"/>
        <v>-</v>
      </c>
      <c r="N65" s="70" t="str">
        <f t="shared" si="7"/>
        <v>-</v>
      </c>
      <c r="O65" s="153"/>
      <c r="P65" s="68">
        <v>0</v>
      </c>
    </row>
    <row r="66" spans="1:16" s="58" customFormat="1" ht="25.5" x14ac:dyDescent="0.35">
      <c r="A66" s="76" t="s">
        <v>60</v>
      </c>
      <c r="B66" s="153"/>
      <c r="C66" s="153"/>
      <c r="D66" s="153"/>
      <c r="E66" s="70" t="str">
        <f t="shared" si="4"/>
        <v>-</v>
      </c>
      <c r="F66" s="70" t="str">
        <f t="shared" si="5"/>
        <v>-</v>
      </c>
      <c r="G66" s="153"/>
      <c r="H66" s="68">
        <v>0</v>
      </c>
      <c r="I66" s="67"/>
      <c r="J66" s="153"/>
      <c r="K66" s="153"/>
      <c r="L66" s="153"/>
      <c r="M66" s="70" t="str">
        <f t="shared" si="6"/>
        <v>-</v>
      </c>
      <c r="N66" s="70" t="str">
        <f t="shared" si="7"/>
        <v>-</v>
      </c>
      <c r="O66" s="153"/>
      <c r="P66" s="68">
        <v>0</v>
      </c>
    </row>
    <row r="67" spans="1:16" ht="25.5" x14ac:dyDescent="0.35">
      <c r="A67" s="74" t="s">
        <v>36</v>
      </c>
      <c r="B67" s="152"/>
      <c r="C67" s="152"/>
      <c r="D67" s="152"/>
      <c r="E67" s="70" t="str">
        <f t="shared" si="4"/>
        <v>-</v>
      </c>
      <c r="F67" s="70" t="str">
        <f t="shared" si="5"/>
        <v>-</v>
      </c>
      <c r="G67" s="152"/>
      <c r="H67" s="68">
        <v>0</v>
      </c>
      <c r="I67" s="72"/>
      <c r="J67" s="152"/>
      <c r="K67" s="152"/>
      <c r="L67" s="152"/>
      <c r="M67" s="70" t="str">
        <f t="shared" si="6"/>
        <v>-</v>
      </c>
      <c r="N67" s="70" t="str">
        <f t="shared" si="7"/>
        <v>-</v>
      </c>
      <c r="O67" s="152"/>
      <c r="P67" s="68">
        <v>0</v>
      </c>
    </row>
    <row r="68" spans="1:16" x14ac:dyDescent="0.35">
      <c r="A68" s="74"/>
      <c r="D68" s="56"/>
      <c r="E68" s="73" t="str">
        <f t="shared" si="4"/>
        <v>-</v>
      </c>
      <c r="F68" s="73" t="str">
        <f t="shared" si="5"/>
        <v>-</v>
      </c>
      <c r="G68" s="56"/>
      <c r="H68" s="56"/>
      <c r="I68" s="56"/>
      <c r="J68" s="56"/>
      <c r="K68" s="56"/>
      <c r="L68" s="56"/>
      <c r="M68" s="73" t="str">
        <f t="shared" si="6"/>
        <v>-</v>
      </c>
      <c r="N68" s="73" t="str">
        <f t="shared" si="7"/>
        <v>-</v>
      </c>
      <c r="O68" s="56"/>
    </row>
    <row r="69" spans="1:16" x14ac:dyDescent="0.35">
      <c r="A69" s="71" t="s">
        <v>37</v>
      </c>
      <c r="B69" s="69">
        <f>SUM(B10:B67)</f>
        <v>7</v>
      </c>
      <c r="C69" s="69">
        <f>SUM(C10:C67)</f>
        <v>7</v>
      </c>
      <c r="D69" s="69">
        <f>SUM(D10:D67)</f>
        <v>3</v>
      </c>
      <c r="E69" s="70">
        <f t="shared" si="4"/>
        <v>0.42857142857142855</v>
      </c>
      <c r="F69" s="70">
        <f t="shared" si="5"/>
        <v>0.42857142857142855</v>
      </c>
      <c r="G69" s="69">
        <f>SUM(G10:G67)</f>
        <v>3</v>
      </c>
      <c r="H69" s="68">
        <f>SUM(H10:H67)</f>
        <v>49</v>
      </c>
      <c r="I69" s="72"/>
      <c r="J69" s="69">
        <f>SUM(J10:J67)</f>
        <v>5</v>
      </c>
      <c r="K69" s="69">
        <f>SUM(K10:K67)</f>
        <v>5</v>
      </c>
      <c r="L69" s="69">
        <f>SUM(L10:L67)</f>
        <v>2</v>
      </c>
      <c r="M69" s="70">
        <f t="shared" si="6"/>
        <v>0.4</v>
      </c>
      <c r="N69" s="70">
        <f t="shared" si="7"/>
        <v>0.4</v>
      </c>
      <c r="O69" s="69">
        <f>SUM(O10:O67)</f>
        <v>2</v>
      </c>
      <c r="P69" s="68">
        <f>SUM(P10:P67)</f>
        <v>25</v>
      </c>
    </row>
    <row r="70" spans="1:16" x14ac:dyDescent="0.35">
      <c r="A70" s="71" t="s">
        <v>45</v>
      </c>
      <c r="B70" s="69">
        <f>SUM(B69+J69)</f>
        <v>12</v>
      </c>
      <c r="C70" s="69">
        <f>SUM(C69+K69)</f>
        <v>12</v>
      </c>
      <c r="D70" s="69">
        <f>SUM(D69+L69)</f>
        <v>5</v>
      </c>
      <c r="E70" s="70">
        <f t="shared" si="4"/>
        <v>0.41666666666666669</v>
      </c>
      <c r="F70" s="70">
        <f t="shared" si="5"/>
        <v>0.41666666666666669</v>
      </c>
      <c r="G70" s="69">
        <f>SUM(G69+O69)</f>
        <v>5</v>
      </c>
      <c r="H70" s="68">
        <f>H69+P69</f>
        <v>74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A82:G82"/>
    <mergeCell ref="A83:G83"/>
    <mergeCell ref="A77:D77"/>
    <mergeCell ref="J7:P7"/>
    <mergeCell ref="A8:A9"/>
    <mergeCell ref="B8:B9"/>
    <mergeCell ref="L8:L9"/>
    <mergeCell ref="O8:P8"/>
    <mergeCell ref="I79:P79"/>
    <mergeCell ref="I77:P77"/>
    <mergeCell ref="J5:L5"/>
    <mergeCell ref="M5:O5"/>
    <mergeCell ref="A79:D79"/>
    <mergeCell ref="C8:C9"/>
    <mergeCell ref="G8:H8"/>
    <mergeCell ref="J8:J9"/>
    <mergeCell ref="K8:K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25"/>
  <sheetViews>
    <sheetView zoomScale="70" zoomScaleNormal="70" workbookViewId="0">
      <pane xSplit="1" ySplit="9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118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86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>
        <v>0</v>
      </c>
      <c r="C10" s="151">
        <v>0</v>
      </c>
      <c r="D10" s="152">
        <v>0</v>
      </c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152">
        <v>0</v>
      </c>
      <c r="H10" s="68">
        <v>0</v>
      </c>
      <c r="I10" s="72"/>
      <c r="J10" s="152">
        <v>0</v>
      </c>
      <c r="K10" s="152">
        <v>0</v>
      </c>
      <c r="L10" s="152">
        <v>0</v>
      </c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>
        <v>0</v>
      </c>
      <c r="P10" s="68">
        <v>0</v>
      </c>
    </row>
    <row r="11" spans="1:16" ht="25.5" x14ac:dyDescent="0.35">
      <c r="A11" s="87" t="s">
        <v>5</v>
      </c>
      <c r="B11" s="152">
        <v>0</v>
      </c>
      <c r="C11" s="152">
        <v>0</v>
      </c>
      <c r="D11" s="152">
        <v>0</v>
      </c>
      <c r="E11" s="70" t="str">
        <f t="shared" si="0"/>
        <v>-</v>
      </c>
      <c r="F11" s="70" t="str">
        <f t="shared" si="1"/>
        <v>-</v>
      </c>
      <c r="G11" s="152">
        <v>0</v>
      </c>
      <c r="H11" s="68">
        <v>0</v>
      </c>
      <c r="I11" s="72"/>
      <c r="J11" s="152">
        <v>0</v>
      </c>
      <c r="K11" s="152">
        <v>0</v>
      </c>
      <c r="L11" s="152">
        <v>0</v>
      </c>
      <c r="M11" s="70" t="str">
        <f t="shared" si="2"/>
        <v>-</v>
      </c>
      <c r="N11" s="70" t="str">
        <f t="shared" si="3"/>
        <v>-</v>
      </c>
      <c r="O11" s="152">
        <v>0</v>
      </c>
      <c r="P11" s="68">
        <v>0</v>
      </c>
    </row>
    <row r="12" spans="1:16" ht="25.5" x14ac:dyDescent="0.35">
      <c r="A12" s="74" t="s">
        <v>6</v>
      </c>
      <c r="B12" s="152">
        <v>0</v>
      </c>
      <c r="C12" s="152">
        <v>0</v>
      </c>
      <c r="D12" s="152">
        <v>0</v>
      </c>
      <c r="E12" s="70" t="str">
        <f t="shared" si="0"/>
        <v>-</v>
      </c>
      <c r="F12" s="70" t="str">
        <f t="shared" si="1"/>
        <v>-</v>
      </c>
      <c r="G12" s="152">
        <v>0</v>
      </c>
      <c r="H12" s="68">
        <v>7</v>
      </c>
      <c r="I12" s="72"/>
      <c r="J12" s="152">
        <v>0</v>
      </c>
      <c r="K12" s="152">
        <v>0</v>
      </c>
      <c r="L12" s="152">
        <v>0</v>
      </c>
      <c r="M12" s="70" t="str">
        <f t="shared" si="2"/>
        <v>-</v>
      </c>
      <c r="N12" s="70" t="str">
        <f t="shared" si="3"/>
        <v>-</v>
      </c>
      <c r="O12" s="152">
        <v>0</v>
      </c>
      <c r="P12" s="68">
        <v>5</v>
      </c>
    </row>
    <row r="13" spans="1:16" ht="25.5" x14ac:dyDescent="0.35">
      <c r="A13" s="74" t="s">
        <v>7</v>
      </c>
      <c r="B13" s="152">
        <v>3</v>
      </c>
      <c r="C13" s="152">
        <v>4</v>
      </c>
      <c r="D13" s="152">
        <v>3</v>
      </c>
      <c r="E13" s="70">
        <f t="shared" si="0"/>
        <v>1</v>
      </c>
      <c r="F13" s="70">
        <f t="shared" si="1"/>
        <v>0.75</v>
      </c>
      <c r="G13" s="152">
        <v>3</v>
      </c>
      <c r="H13" s="68">
        <v>121</v>
      </c>
      <c r="I13" s="72"/>
      <c r="J13" s="152">
        <v>1</v>
      </c>
      <c r="K13" s="152">
        <v>1</v>
      </c>
      <c r="L13" s="152">
        <v>1</v>
      </c>
      <c r="M13" s="70">
        <f t="shared" si="2"/>
        <v>1</v>
      </c>
      <c r="N13" s="70">
        <f t="shared" si="3"/>
        <v>1</v>
      </c>
      <c r="O13" s="152">
        <v>1</v>
      </c>
      <c r="P13" s="68">
        <v>66</v>
      </c>
    </row>
    <row r="14" spans="1:16" ht="25.5" x14ac:dyDescent="0.35">
      <c r="A14" s="74" t="s">
        <v>8</v>
      </c>
      <c r="B14" s="152">
        <v>0</v>
      </c>
      <c r="C14" s="152">
        <v>0</v>
      </c>
      <c r="D14" s="152">
        <v>0</v>
      </c>
      <c r="E14" s="70" t="str">
        <f t="shared" si="0"/>
        <v>-</v>
      </c>
      <c r="F14" s="70" t="str">
        <f t="shared" si="1"/>
        <v>-</v>
      </c>
      <c r="G14" s="152">
        <v>0</v>
      </c>
      <c r="H14" s="68">
        <v>3</v>
      </c>
      <c r="I14" s="72"/>
      <c r="J14" s="152">
        <v>0</v>
      </c>
      <c r="K14" s="152">
        <v>0</v>
      </c>
      <c r="L14" s="152">
        <v>0</v>
      </c>
      <c r="M14" s="70" t="str">
        <f t="shared" si="2"/>
        <v>-</v>
      </c>
      <c r="N14" s="70" t="str">
        <f t="shared" si="3"/>
        <v>-</v>
      </c>
      <c r="O14" s="152">
        <v>0</v>
      </c>
      <c r="P14" s="68">
        <v>5</v>
      </c>
    </row>
    <row r="15" spans="1:16" ht="25.5" x14ac:dyDescent="0.35">
      <c r="A15" s="74" t="s">
        <v>9</v>
      </c>
      <c r="B15" s="152">
        <v>0</v>
      </c>
      <c r="C15" s="152">
        <v>0</v>
      </c>
      <c r="D15" s="152">
        <v>0</v>
      </c>
      <c r="E15" s="70" t="str">
        <f t="shared" si="0"/>
        <v>-</v>
      </c>
      <c r="F15" s="70" t="str">
        <f t="shared" si="1"/>
        <v>-</v>
      </c>
      <c r="G15" s="152">
        <v>0</v>
      </c>
      <c r="H15" s="68">
        <v>0</v>
      </c>
      <c r="I15" s="72"/>
      <c r="J15" s="152">
        <v>0</v>
      </c>
      <c r="K15" s="152">
        <v>0</v>
      </c>
      <c r="L15" s="152">
        <v>0</v>
      </c>
      <c r="M15" s="70" t="str">
        <f t="shared" si="2"/>
        <v>-</v>
      </c>
      <c r="N15" s="70" t="str">
        <f t="shared" si="3"/>
        <v>-</v>
      </c>
      <c r="O15" s="152">
        <v>0</v>
      </c>
      <c r="P15" s="68">
        <v>0</v>
      </c>
    </row>
    <row r="16" spans="1:16" ht="25.5" x14ac:dyDescent="0.35">
      <c r="A16" s="74" t="s">
        <v>10</v>
      </c>
      <c r="B16" s="152">
        <v>0</v>
      </c>
      <c r="C16" s="152">
        <v>0</v>
      </c>
      <c r="D16" s="152">
        <v>0</v>
      </c>
      <c r="E16" s="70" t="str">
        <f t="shared" si="0"/>
        <v>-</v>
      </c>
      <c r="F16" s="70" t="str">
        <f t="shared" si="1"/>
        <v>-</v>
      </c>
      <c r="G16" s="152">
        <v>0</v>
      </c>
      <c r="H16" s="68">
        <v>0</v>
      </c>
      <c r="I16" s="72"/>
      <c r="J16" s="152">
        <v>0</v>
      </c>
      <c r="K16" s="152">
        <v>0</v>
      </c>
      <c r="L16" s="152">
        <v>0</v>
      </c>
      <c r="M16" s="70" t="str">
        <f t="shared" si="2"/>
        <v>-</v>
      </c>
      <c r="N16" s="70" t="str">
        <f t="shared" si="3"/>
        <v>-</v>
      </c>
      <c r="O16" s="152">
        <v>0</v>
      </c>
      <c r="P16" s="68">
        <v>0</v>
      </c>
    </row>
    <row r="17" spans="1:16" ht="25.5" x14ac:dyDescent="0.35">
      <c r="A17" s="74" t="s">
        <v>11</v>
      </c>
      <c r="B17" s="152">
        <v>0</v>
      </c>
      <c r="C17" s="152">
        <v>0</v>
      </c>
      <c r="D17" s="152">
        <v>0</v>
      </c>
      <c r="E17" s="70" t="str">
        <f t="shared" si="0"/>
        <v>-</v>
      </c>
      <c r="F17" s="70" t="str">
        <f t="shared" si="1"/>
        <v>-</v>
      </c>
      <c r="G17" s="152">
        <v>0</v>
      </c>
      <c r="H17" s="68">
        <v>0</v>
      </c>
      <c r="I17" s="72"/>
      <c r="J17" s="152">
        <v>1</v>
      </c>
      <c r="K17" s="152">
        <v>1</v>
      </c>
      <c r="L17" s="152">
        <v>1</v>
      </c>
      <c r="M17" s="70">
        <f t="shared" si="2"/>
        <v>1</v>
      </c>
      <c r="N17" s="70">
        <f t="shared" si="3"/>
        <v>1</v>
      </c>
      <c r="O17" s="152">
        <v>1</v>
      </c>
      <c r="P17" s="68">
        <v>4</v>
      </c>
    </row>
    <row r="18" spans="1:16" ht="25.5" x14ac:dyDescent="0.35">
      <c r="A18" s="74" t="s">
        <v>12</v>
      </c>
      <c r="B18" s="152">
        <v>13</v>
      </c>
      <c r="C18" s="152">
        <v>16</v>
      </c>
      <c r="D18" s="152">
        <v>12</v>
      </c>
      <c r="E18" s="70">
        <f t="shared" si="0"/>
        <v>0.92307692307692313</v>
      </c>
      <c r="F18" s="70">
        <f t="shared" si="1"/>
        <v>0.75</v>
      </c>
      <c r="G18" s="152">
        <v>12</v>
      </c>
      <c r="H18" s="68">
        <v>301</v>
      </c>
      <c r="I18" s="72"/>
      <c r="J18" s="152">
        <v>10</v>
      </c>
      <c r="K18" s="152">
        <v>12</v>
      </c>
      <c r="L18" s="152">
        <v>8</v>
      </c>
      <c r="M18" s="70">
        <f t="shared" si="2"/>
        <v>0.8</v>
      </c>
      <c r="N18" s="70">
        <f t="shared" si="3"/>
        <v>0.66666666666666663</v>
      </c>
      <c r="O18" s="152">
        <v>8</v>
      </c>
      <c r="P18" s="68">
        <v>165</v>
      </c>
    </row>
    <row r="19" spans="1:16" s="58" customFormat="1" ht="25.5" x14ac:dyDescent="0.35">
      <c r="A19" s="76" t="s">
        <v>49</v>
      </c>
      <c r="B19" s="153">
        <v>0</v>
      </c>
      <c r="C19" s="153">
        <v>0</v>
      </c>
      <c r="D19" s="153">
        <v>0</v>
      </c>
      <c r="E19" s="70" t="str">
        <f t="shared" si="0"/>
        <v>-</v>
      </c>
      <c r="F19" s="70" t="str">
        <f t="shared" si="1"/>
        <v>-</v>
      </c>
      <c r="G19" s="153">
        <v>0</v>
      </c>
      <c r="H19" s="68">
        <v>0</v>
      </c>
      <c r="I19" s="67"/>
      <c r="J19" s="153">
        <v>0</v>
      </c>
      <c r="K19" s="153">
        <v>0</v>
      </c>
      <c r="L19" s="153">
        <v>0</v>
      </c>
      <c r="M19" s="70" t="str">
        <f t="shared" si="2"/>
        <v>-</v>
      </c>
      <c r="N19" s="70" t="str">
        <f t="shared" si="3"/>
        <v>-</v>
      </c>
      <c r="O19" s="153">
        <v>0</v>
      </c>
      <c r="P19" s="68">
        <v>0</v>
      </c>
    </row>
    <row r="20" spans="1:16" s="58" customFormat="1" ht="25.5" x14ac:dyDescent="0.35">
      <c r="A20" s="76" t="s">
        <v>51</v>
      </c>
      <c r="B20" s="153">
        <v>0</v>
      </c>
      <c r="C20" s="153">
        <v>0</v>
      </c>
      <c r="D20" s="153">
        <v>0</v>
      </c>
      <c r="E20" s="70" t="str">
        <f t="shared" si="0"/>
        <v>-</v>
      </c>
      <c r="F20" s="70" t="str">
        <f t="shared" si="1"/>
        <v>-</v>
      </c>
      <c r="G20" s="153">
        <v>0</v>
      </c>
      <c r="H20" s="68">
        <v>0</v>
      </c>
      <c r="I20" s="67"/>
      <c r="J20" s="153">
        <v>0</v>
      </c>
      <c r="K20" s="153">
        <v>0</v>
      </c>
      <c r="L20" s="153">
        <v>0</v>
      </c>
      <c r="M20" s="70" t="str">
        <f t="shared" si="2"/>
        <v>-</v>
      </c>
      <c r="N20" s="70" t="str">
        <f t="shared" si="3"/>
        <v>-</v>
      </c>
      <c r="O20" s="153">
        <v>0</v>
      </c>
      <c r="P20" s="68">
        <v>0</v>
      </c>
    </row>
    <row r="21" spans="1:16" ht="25.5" x14ac:dyDescent="0.35">
      <c r="A21" s="74" t="s">
        <v>13</v>
      </c>
      <c r="B21" s="152">
        <v>4</v>
      </c>
      <c r="C21" s="152">
        <v>4</v>
      </c>
      <c r="D21" s="152">
        <v>3</v>
      </c>
      <c r="E21" s="70">
        <f t="shared" si="0"/>
        <v>0.75</v>
      </c>
      <c r="F21" s="70">
        <f t="shared" si="1"/>
        <v>0.75</v>
      </c>
      <c r="G21" s="152">
        <v>3</v>
      </c>
      <c r="H21" s="68">
        <v>153</v>
      </c>
      <c r="I21" s="72"/>
      <c r="J21" s="152">
        <v>1</v>
      </c>
      <c r="K21" s="152">
        <v>1</v>
      </c>
      <c r="L21" s="152">
        <v>1</v>
      </c>
      <c r="M21" s="70">
        <f t="shared" si="2"/>
        <v>1</v>
      </c>
      <c r="N21" s="70">
        <f t="shared" si="3"/>
        <v>1</v>
      </c>
      <c r="O21" s="152">
        <v>1</v>
      </c>
      <c r="P21" s="68">
        <v>27</v>
      </c>
    </row>
    <row r="22" spans="1:16" ht="25.5" x14ac:dyDescent="0.35">
      <c r="A22" s="74" t="s">
        <v>14</v>
      </c>
      <c r="B22" s="152">
        <v>1</v>
      </c>
      <c r="C22" s="152">
        <v>1</v>
      </c>
      <c r="D22" s="152">
        <v>1</v>
      </c>
      <c r="E22" s="70">
        <f t="shared" si="0"/>
        <v>1</v>
      </c>
      <c r="F22" s="70">
        <f t="shared" si="1"/>
        <v>1</v>
      </c>
      <c r="G22" s="152">
        <v>2</v>
      </c>
      <c r="H22" s="68">
        <v>24</v>
      </c>
      <c r="I22" s="72"/>
      <c r="J22" s="152">
        <v>3</v>
      </c>
      <c r="K22" s="152">
        <v>4</v>
      </c>
      <c r="L22" s="152">
        <v>1</v>
      </c>
      <c r="M22" s="70">
        <f t="shared" si="2"/>
        <v>0.33333333333333331</v>
      </c>
      <c r="N22" s="70">
        <f t="shared" si="3"/>
        <v>0.25</v>
      </c>
      <c r="O22" s="152">
        <v>1</v>
      </c>
      <c r="P22" s="68">
        <v>73</v>
      </c>
    </row>
    <row r="23" spans="1:16" ht="38.25" x14ac:dyDescent="0.35">
      <c r="A23" s="81" t="s">
        <v>73</v>
      </c>
      <c r="B23" s="156">
        <v>0</v>
      </c>
      <c r="C23" s="156">
        <v>0</v>
      </c>
      <c r="D23" s="156">
        <v>0</v>
      </c>
      <c r="E23" s="78" t="str">
        <f t="shared" si="0"/>
        <v>-</v>
      </c>
      <c r="F23" s="78" t="str">
        <f t="shared" si="1"/>
        <v>-</v>
      </c>
      <c r="G23" s="156">
        <v>0</v>
      </c>
      <c r="H23" s="68">
        <v>0</v>
      </c>
      <c r="I23" s="79"/>
      <c r="J23" s="156">
        <v>0</v>
      </c>
      <c r="K23" s="156">
        <v>0</v>
      </c>
      <c r="L23" s="156">
        <v>0</v>
      </c>
      <c r="M23" s="78" t="str">
        <f t="shared" si="2"/>
        <v>-</v>
      </c>
      <c r="N23" s="78" t="str">
        <f t="shared" si="3"/>
        <v>-</v>
      </c>
      <c r="O23" s="156">
        <v>0</v>
      </c>
      <c r="P23" s="68">
        <v>0</v>
      </c>
    </row>
    <row r="24" spans="1:16" ht="25.5" x14ac:dyDescent="0.35">
      <c r="A24" s="74" t="s">
        <v>52</v>
      </c>
      <c r="B24" s="152">
        <v>0</v>
      </c>
      <c r="C24" s="152">
        <v>0</v>
      </c>
      <c r="D24" s="152">
        <v>0</v>
      </c>
      <c r="E24" s="70" t="str">
        <f t="shared" si="0"/>
        <v>-</v>
      </c>
      <c r="F24" s="70" t="str">
        <f t="shared" si="1"/>
        <v>-</v>
      </c>
      <c r="G24" s="152">
        <v>0</v>
      </c>
      <c r="H24" s="68">
        <v>0</v>
      </c>
      <c r="I24" s="72"/>
      <c r="J24" s="152">
        <v>0</v>
      </c>
      <c r="K24" s="152">
        <v>0</v>
      </c>
      <c r="L24" s="152">
        <v>0</v>
      </c>
      <c r="M24" s="70" t="str">
        <f t="shared" si="2"/>
        <v>-</v>
      </c>
      <c r="N24" s="70" t="str">
        <f t="shared" si="3"/>
        <v>-</v>
      </c>
      <c r="O24" s="152">
        <v>0</v>
      </c>
      <c r="P24" s="68">
        <v>0</v>
      </c>
    </row>
    <row r="25" spans="1:16" ht="25.5" x14ac:dyDescent="0.35">
      <c r="A25" s="86" t="s">
        <v>15</v>
      </c>
      <c r="B25" s="155">
        <v>0</v>
      </c>
      <c r="C25" s="155">
        <v>0</v>
      </c>
      <c r="D25" s="155">
        <v>0</v>
      </c>
      <c r="E25" s="84" t="str">
        <f t="shared" si="0"/>
        <v>-</v>
      </c>
      <c r="F25" s="84" t="str">
        <f t="shared" si="1"/>
        <v>-</v>
      </c>
      <c r="G25" s="155">
        <v>0</v>
      </c>
      <c r="H25" s="68">
        <v>0</v>
      </c>
      <c r="I25" s="85"/>
      <c r="J25" s="155">
        <v>0</v>
      </c>
      <c r="K25" s="155">
        <v>0</v>
      </c>
      <c r="L25" s="155">
        <v>0</v>
      </c>
      <c r="M25" s="84" t="str">
        <f t="shared" si="2"/>
        <v>-</v>
      </c>
      <c r="N25" s="84" t="str">
        <f t="shared" si="3"/>
        <v>-</v>
      </c>
      <c r="O25" s="155">
        <v>0</v>
      </c>
      <c r="P25" s="68">
        <v>3</v>
      </c>
    </row>
    <row r="26" spans="1:16" ht="25.5" x14ac:dyDescent="0.35">
      <c r="A26" s="74" t="s">
        <v>16</v>
      </c>
      <c r="B26" s="152">
        <v>1</v>
      </c>
      <c r="C26" s="152">
        <v>0</v>
      </c>
      <c r="D26" s="152">
        <v>0</v>
      </c>
      <c r="E26" s="70">
        <f t="shared" si="0"/>
        <v>0</v>
      </c>
      <c r="F26" s="70" t="str">
        <f t="shared" si="1"/>
        <v>-</v>
      </c>
      <c r="G26" s="152">
        <v>1</v>
      </c>
      <c r="H26" s="68">
        <v>3</v>
      </c>
      <c r="I26" s="72"/>
      <c r="J26" s="152">
        <v>1</v>
      </c>
      <c r="K26" s="152">
        <v>1</v>
      </c>
      <c r="L26" s="152">
        <v>0</v>
      </c>
      <c r="M26" s="70">
        <f t="shared" si="2"/>
        <v>0</v>
      </c>
      <c r="N26" s="70">
        <f t="shared" si="3"/>
        <v>0</v>
      </c>
      <c r="O26" s="152">
        <v>0</v>
      </c>
      <c r="P26" s="68">
        <v>3</v>
      </c>
    </row>
    <row r="27" spans="1:16" ht="38.25" x14ac:dyDescent="0.35">
      <c r="A27" s="82" t="s">
        <v>71</v>
      </c>
      <c r="B27" s="156">
        <v>0</v>
      </c>
      <c r="C27" s="156">
        <v>0</v>
      </c>
      <c r="D27" s="156">
        <v>0</v>
      </c>
      <c r="E27" s="78" t="str">
        <f t="shared" si="0"/>
        <v>-</v>
      </c>
      <c r="F27" s="78" t="str">
        <f t="shared" si="1"/>
        <v>-</v>
      </c>
      <c r="G27" s="156">
        <v>0</v>
      </c>
      <c r="H27" s="68">
        <v>0</v>
      </c>
      <c r="I27" s="79"/>
      <c r="J27" s="156">
        <v>0</v>
      </c>
      <c r="K27" s="156">
        <v>0</v>
      </c>
      <c r="L27" s="156">
        <v>0</v>
      </c>
      <c r="M27" s="78" t="str">
        <f t="shared" si="2"/>
        <v>-</v>
      </c>
      <c r="N27" s="78" t="str">
        <f t="shared" si="3"/>
        <v>-</v>
      </c>
      <c r="O27" s="156">
        <v>0</v>
      </c>
      <c r="P27" s="68">
        <v>0</v>
      </c>
    </row>
    <row r="28" spans="1:16" ht="38.25" x14ac:dyDescent="0.35">
      <c r="A28" s="82" t="s">
        <v>72</v>
      </c>
      <c r="B28" s="156">
        <v>0</v>
      </c>
      <c r="C28" s="156">
        <v>0</v>
      </c>
      <c r="D28" s="156">
        <v>0</v>
      </c>
      <c r="E28" s="78" t="str">
        <f t="shared" si="0"/>
        <v>-</v>
      </c>
      <c r="F28" s="78" t="str">
        <f t="shared" si="1"/>
        <v>-</v>
      </c>
      <c r="G28" s="156">
        <v>0</v>
      </c>
      <c r="H28" s="68">
        <v>0</v>
      </c>
      <c r="I28" s="79"/>
      <c r="J28" s="156">
        <v>0</v>
      </c>
      <c r="K28" s="156">
        <v>0</v>
      </c>
      <c r="L28" s="156">
        <v>0</v>
      </c>
      <c r="M28" s="78" t="str">
        <f t="shared" si="2"/>
        <v>-</v>
      </c>
      <c r="N28" s="78" t="str">
        <f t="shared" si="3"/>
        <v>-</v>
      </c>
      <c r="O28" s="156">
        <v>0</v>
      </c>
      <c r="P28" s="68">
        <v>0</v>
      </c>
    </row>
    <row r="29" spans="1:16" ht="25.5" x14ac:dyDescent="0.35">
      <c r="A29" s="74" t="s">
        <v>17</v>
      </c>
      <c r="B29" s="152">
        <v>0</v>
      </c>
      <c r="C29" s="152">
        <v>0</v>
      </c>
      <c r="D29" s="152">
        <v>0</v>
      </c>
      <c r="E29" s="70" t="str">
        <f t="shared" si="0"/>
        <v>-</v>
      </c>
      <c r="F29" s="70" t="str">
        <f t="shared" si="1"/>
        <v>-</v>
      </c>
      <c r="G29" s="152">
        <v>0</v>
      </c>
      <c r="H29" s="68">
        <v>6</v>
      </c>
      <c r="I29" s="72"/>
      <c r="J29" s="152">
        <v>0</v>
      </c>
      <c r="K29" s="152">
        <v>0</v>
      </c>
      <c r="L29" s="152">
        <v>0</v>
      </c>
      <c r="M29" s="70" t="str">
        <f t="shared" si="2"/>
        <v>-</v>
      </c>
      <c r="N29" s="70" t="str">
        <f t="shared" si="3"/>
        <v>-</v>
      </c>
      <c r="O29" s="152">
        <v>0</v>
      </c>
      <c r="P29" s="68">
        <v>3</v>
      </c>
    </row>
    <row r="30" spans="1:16" ht="25.5" x14ac:dyDescent="0.35">
      <c r="A30" s="74" t="s">
        <v>53</v>
      </c>
      <c r="B30" s="152">
        <v>0</v>
      </c>
      <c r="C30" s="152">
        <v>0</v>
      </c>
      <c r="D30" s="152">
        <v>0</v>
      </c>
      <c r="E30" s="70" t="str">
        <f t="shared" si="0"/>
        <v>-</v>
      </c>
      <c r="F30" s="70" t="str">
        <f t="shared" si="1"/>
        <v>-</v>
      </c>
      <c r="G30" s="152">
        <v>0</v>
      </c>
      <c r="H30" s="68">
        <v>25</v>
      </c>
      <c r="I30" s="72"/>
      <c r="J30" s="152">
        <v>0</v>
      </c>
      <c r="K30" s="152">
        <v>0</v>
      </c>
      <c r="L30" s="152">
        <v>0</v>
      </c>
      <c r="M30" s="70" t="str">
        <f t="shared" si="2"/>
        <v>-</v>
      </c>
      <c r="N30" s="70" t="str">
        <f t="shared" si="3"/>
        <v>-</v>
      </c>
      <c r="O30" s="152">
        <v>0</v>
      </c>
      <c r="P30" s="68">
        <v>17</v>
      </c>
    </row>
    <row r="31" spans="1:16" ht="25.5" x14ac:dyDescent="0.35">
      <c r="A31" s="74" t="s">
        <v>93</v>
      </c>
      <c r="B31" s="152">
        <v>1</v>
      </c>
      <c r="C31" s="152">
        <v>1</v>
      </c>
      <c r="D31" s="152">
        <v>1</v>
      </c>
      <c r="E31" s="70">
        <f t="shared" si="0"/>
        <v>1</v>
      </c>
      <c r="F31" s="70">
        <f t="shared" si="1"/>
        <v>1</v>
      </c>
      <c r="G31" s="152">
        <v>3</v>
      </c>
      <c r="H31" s="68">
        <v>168</v>
      </c>
      <c r="I31" s="72"/>
      <c r="J31" s="152">
        <v>2</v>
      </c>
      <c r="K31" s="152">
        <v>2</v>
      </c>
      <c r="L31" s="152">
        <v>2</v>
      </c>
      <c r="M31" s="70">
        <f t="shared" si="2"/>
        <v>1</v>
      </c>
      <c r="N31" s="70">
        <f t="shared" si="3"/>
        <v>1</v>
      </c>
      <c r="O31" s="152">
        <v>2</v>
      </c>
      <c r="P31" s="68">
        <v>126</v>
      </c>
    </row>
    <row r="32" spans="1:16" s="58" customFormat="1" ht="38.25" x14ac:dyDescent="0.35">
      <c r="A32" s="81" t="s">
        <v>103</v>
      </c>
      <c r="B32" s="156">
        <v>0</v>
      </c>
      <c r="C32" s="156">
        <v>0</v>
      </c>
      <c r="D32" s="156">
        <v>0</v>
      </c>
      <c r="E32" s="78" t="str">
        <f t="shared" si="0"/>
        <v>-</v>
      </c>
      <c r="F32" s="78" t="str">
        <f t="shared" si="1"/>
        <v>-</v>
      </c>
      <c r="G32" s="156">
        <v>0</v>
      </c>
      <c r="H32" s="68">
        <v>0</v>
      </c>
      <c r="I32" s="79"/>
      <c r="J32" s="156">
        <v>0</v>
      </c>
      <c r="K32" s="156">
        <v>0</v>
      </c>
      <c r="L32" s="156">
        <v>0</v>
      </c>
      <c r="M32" s="78" t="str">
        <f t="shared" si="2"/>
        <v>-</v>
      </c>
      <c r="N32" s="78" t="str">
        <f t="shared" si="3"/>
        <v>-</v>
      </c>
      <c r="O32" s="156">
        <v>0</v>
      </c>
      <c r="P32" s="68">
        <v>0</v>
      </c>
    </row>
    <row r="33" spans="1:16" s="58" customFormat="1" ht="51" x14ac:dyDescent="0.35">
      <c r="A33" s="81" t="s">
        <v>102</v>
      </c>
      <c r="B33" s="156">
        <v>0</v>
      </c>
      <c r="C33" s="156">
        <v>0</v>
      </c>
      <c r="D33" s="156">
        <v>0</v>
      </c>
      <c r="E33" s="78" t="str">
        <f t="shared" si="0"/>
        <v>-</v>
      </c>
      <c r="F33" s="78" t="str">
        <f t="shared" si="1"/>
        <v>-</v>
      </c>
      <c r="G33" s="156">
        <v>0</v>
      </c>
      <c r="H33" s="68">
        <v>0</v>
      </c>
      <c r="I33" s="79"/>
      <c r="J33" s="156">
        <v>0</v>
      </c>
      <c r="K33" s="156">
        <v>0</v>
      </c>
      <c r="L33" s="156">
        <v>0</v>
      </c>
      <c r="M33" s="78" t="str">
        <f t="shared" si="2"/>
        <v>-</v>
      </c>
      <c r="N33" s="78" t="str">
        <f t="shared" si="3"/>
        <v>-</v>
      </c>
      <c r="O33" s="156">
        <v>0</v>
      </c>
      <c r="P33" s="68">
        <v>0</v>
      </c>
    </row>
    <row r="34" spans="1:16" s="58" customFormat="1" ht="51" x14ac:dyDescent="0.35">
      <c r="A34" s="81" t="s">
        <v>101</v>
      </c>
      <c r="B34" s="156">
        <v>0</v>
      </c>
      <c r="C34" s="156">
        <v>0</v>
      </c>
      <c r="D34" s="156">
        <v>0</v>
      </c>
      <c r="E34" s="78" t="str">
        <f t="shared" si="0"/>
        <v>-</v>
      </c>
      <c r="F34" s="78" t="str">
        <f t="shared" si="1"/>
        <v>-</v>
      </c>
      <c r="G34" s="156">
        <v>0</v>
      </c>
      <c r="H34" s="68">
        <v>0</v>
      </c>
      <c r="I34" s="79"/>
      <c r="J34" s="156">
        <v>0</v>
      </c>
      <c r="K34" s="156">
        <v>0</v>
      </c>
      <c r="L34" s="156">
        <v>0</v>
      </c>
      <c r="M34" s="78" t="str">
        <f t="shared" si="2"/>
        <v>-</v>
      </c>
      <c r="N34" s="78" t="str">
        <f t="shared" si="3"/>
        <v>-</v>
      </c>
      <c r="O34" s="156">
        <v>0</v>
      </c>
      <c r="P34" s="68">
        <v>0</v>
      </c>
    </row>
    <row r="35" spans="1:16" ht="25.5" x14ac:dyDescent="0.35">
      <c r="A35" s="74" t="s">
        <v>18</v>
      </c>
      <c r="B35" s="152">
        <v>0</v>
      </c>
      <c r="C35" s="152">
        <v>0</v>
      </c>
      <c r="D35" s="152">
        <v>0</v>
      </c>
      <c r="E35" s="70" t="str">
        <f t="shared" si="0"/>
        <v>-</v>
      </c>
      <c r="F35" s="70" t="str">
        <f t="shared" si="1"/>
        <v>-</v>
      </c>
      <c r="G35" s="152">
        <v>0</v>
      </c>
      <c r="H35" s="68">
        <v>22</v>
      </c>
      <c r="I35" s="72"/>
      <c r="J35" s="152">
        <v>0</v>
      </c>
      <c r="K35" s="152">
        <v>0</v>
      </c>
      <c r="L35" s="152">
        <v>0</v>
      </c>
      <c r="M35" s="70" t="str">
        <f t="shared" si="2"/>
        <v>-</v>
      </c>
      <c r="N35" s="70" t="str">
        <f t="shared" si="3"/>
        <v>-</v>
      </c>
      <c r="O35" s="152">
        <v>0</v>
      </c>
      <c r="P35" s="68">
        <v>14</v>
      </c>
    </row>
    <row r="36" spans="1:16" s="58" customFormat="1" ht="25.5" x14ac:dyDescent="0.35">
      <c r="A36" s="76" t="s">
        <v>19</v>
      </c>
      <c r="B36" s="153">
        <v>1</v>
      </c>
      <c r="C36" s="153">
        <v>1</v>
      </c>
      <c r="D36" s="153">
        <v>1</v>
      </c>
      <c r="E36" s="70">
        <f t="shared" si="0"/>
        <v>1</v>
      </c>
      <c r="F36" s="70">
        <f t="shared" si="1"/>
        <v>1</v>
      </c>
      <c r="G36" s="153">
        <v>1</v>
      </c>
      <c r="H36" s="68">
        <v>18</v>
      </c>
      <c r="I36" s="67"/>
      <c r="J36" s="153">
        <v>0</v>
      </c>
      <c r="K36" s="153">
        <v>0</v>
      </c>
      <c r="L36" s="153">
        <v>0</v>
      </c>
      <c r="M36" s="70" t="str">
        <f t="shared" si="2"/>
        <v>-</v>
      </c>
      <c r="N36" s="70" t="str">
        <f t="shared" si="3"/>
        <v>-</v>
      </c>
      <c r="O36" s="153">
        <v>0</v>
      </c>
      <c r="P36" s="68">
        <v>41</v>
      </c>
    </row>
    <row r="37" spans="1:16" s="58" customFormat="1" ht="51" x14ac:dyDescent="0.35">
      <c r="A37" s="76" t="s">
        <v>100</v>
      </c>
      <c r="B37" s="153">
        <v>0</v>
      </c>
      <c r="C37" s="153">
        <v>0</v>
      </c>
      <c r="D37" s="153">
        <v>0</v>
      </c>
      <c r="E37" s="70" t="str">
        <f t="shared" si="0"/>
        <v>-</v>
      </c>
      <c r="F37" s="70" t="str">
        <f t="shared" si="1"/>
        <v>-</v>
      </c>
      <c r="G37" s="153">
        <v>0</v>
      </c>
      <c r="H37" s="68">
        <v>3</v>
      </c>
      <c r="I37" s="67"/>
      <c r="J37" s="153">
        <v>0</v>
      </c>
      <c r="K37" s="153">
        <v>0</v>
      </c>
      <c r="L37" s="153">
        <v>0</v>
      </c>
      <c r="M37" s="70" t="str">
        <f t="shared" si="2"/>
        <v>-</v>
      </c>
      <c r="N37" s="70" t="str">
        <f t="shared" si="3"/>
        <v>-</v>
      </c>
      <c r="O37" s="153">
        <v>0</v>
      </c>
      <c r="P37" s="68">
        <v>5</v>
      </c>
    </row>
    <row r="38" spans="1:16" s="58" customFormat="1" ht="25.5" x14ac:dyDescent="0.35">
      <c r="A38" s="76" t="s">
        <v>20</v>
      </c>
      <c r="B38" s="153">
        <v>0</v>
      </c>
      <c r="C38" s="153">
        <v>0</v>
      </c>
      <c r="D38" s="153">
        <v>0</v>
      </c>
      <c r="E38" s="70" t="str">
        <f t="shared" si="0"/>
        <v>-</v>
      </c>
      <c r="F38" s="70" t="str">
        <f t="shared" si="1"/>
        <v>-</v>
      </c>
      <c r="G38" s="153">
        <v>0</v>
      </c>
      <c r="H38" s="68">
        <v>1</v>
      </c>
      <c r="I38" s="67"/>
      <c r="J38" s="153">
        <v>0</v>
      </c>
      <c r="K38" s="153">
        <v>0</v>
      </c>
      <c r="L38" s="153">
        <v>0</v>
      </c>
      <c r="M38" s="70" t="str">
        <f t="shared" si="2"/>
        <v>-</v>
      </c>
      <c r="N38" s="70" t="str">
        <f t="shared" si="3"/>
        <v>-</v>
      </c>
      <c r="O38" s="153">
        <v>0</v>
      </c>
      <c r="P38" s="68">
        <v>1</v>
      </c>
    </row>
    <row r="39" spans="1:16" s="58" customFormat="1" ht="25.5" x14ac:dyDescent="0.35">
      <c r="A39" s="76" t="s">
        <v>21</v>
      </c>
      <c r="B39" s="153">
        <v>0</v>
      </c>
      <c r="C39" s="153">
        <v>0</v>
      </c>
      <c r="D39" s="153">
        <v>0</v>
      </c>
      <c r="E39" s="70" t="str">
        <f t="shared" si="0"/>
        <v>-</v>
      </c>
      <c r="F39" s="70" t="str">
        <f t="shared" si="1"/>
        <v>-</v>
      </c>
      <c r="G39" s="153">
        <v>0</v>
      </c>
      <c r="H39" s="68">
        <v>0</v>
      </c>
      <c r="I39" s="67"/>
      <c r="J39" s="153">
        <v>0</v>
      </c>
      <c r="K39" s="153">
        <v>0</v>
      </c>
      <c r="L39" s="153">
        <v>0</v>
      </c>
      <c r="M39" s="70" t="str">
        <f t="shared" si="2"/>
        <v>-</v>
      </c>
      <c r="N39" s="70" t="str">
        <f t="shared" si="3"/>
        <v>-</v>
      </c>
      <c r="O39" s="153">
        <v>0</v>
      </c>
      <c r="P39" s="68">
        <v>0</v>
      </c>
    </row>
    <row r="40" spans="1:16" s="58" customFormat="1" ht="38.25" x14ac:dyDescent="0.35">
      <c r="A40" s="76" t="s">
        <v>99</v>
      </c>
      <c r="B40" s="153">
        <v>0</v>
      </c>
      <c r="C40" s="153">
        <v>0</v>
      </c>
      <c r="D40" s="153">
        <v>0</v>
      </c>
      <c r="E40" s="70" t="str">
        <f t="shared" si="0"/>
        <v>-</v>
      </c>
      <c r="F40" s="70" t="str">
        <f t="shared" si="1"/>
        <v>-</v>
      </c>
      <c r="G40" s="153">
        <v>0</v>
      </c>
      <c r="H40" s="68">
        <v>0</v>
      </c>
      <c r="I40" s="67"/>
      <c r="J40" s="153">
        <v>0</v>
      </c>
      <c r="K40" s="153">
        <v>0</v>
      </c>
      <c r="L40" s="153">
        <v>0</v>
      </c>
      <c r="M40" s="70" t="str">
        <f t="shared" si="2"/>
        <v>-</v>
      </c>
      <c r="N40" s="70" t="str">
        <f t="shared" si="3"/>
        <v>-</v>
      </c>
      <c r="O40" s="153">
        <v>0</v>
      </c>
      <c r="P40" s="68">
        <v>0</v>
      </c>
    </row>
    <row r="41" spans="1:16" s="58" customFormat="1" ht="38.25" x14ac:dyDescent="0.35">
      <c r="A41" s="76" t="s">
        <v>98</v>
      </c>
      <c r="B41" s="153">
        <v>0</v>
      </c>
      <c r="C41" s="153">
        <v>0</v>
      </c>
      <c r="D41" s="153">
        <v>0</v>
      </c>
      <c r="E41" s="70" t="str">
        <f t="shared" si="0"/>
        <v>-</v>
      </c>
      <c r="F41" s="70" t="str">
        <f t="shared" si="1"/>
        <v>-</v>
      </c>
      <c r="G41" s="153">
        <v>0</v>
      </c>
      <c r="H41" s="68">
        <v>0</v>
      </c>
      <c r="I41" s="67"/>
      <c r="J41" s="153">
        <v>0</v>
      </c>
      <c r="K41" s="153">
        <v>0</v>
      </c>
      <c r="L41" s="153">
        <v>0</v>
      </c>
      <c r="M41" s="70" t="str">
        <f t="shared" si="2"/>
        <v>-</v>
      </c>
      <c r="N41" s="70" t="str">
        <f t="shared" si="3"/>
        <v>-</v>
      </c>
      <c r="O41" s="153">
        <v>0</v>
      </c>
      <c r="P41" s="68">
        <v>0</v>
      </c>
    </row>
    <row r="42" spans="1:16" s="58" customFormat="1" ht="38.25" x14ac:dyDescent="0.35">
      <c r="A42" s="74" t="s">
        <v>65</v>
      </c>
      <c r="B42" s="153">
        <v>0</v>
      </c>
      <c r="C42" s="153">
        <v>0</v>
      </c>
      <c r="D42" s="153">
        <v>0</v>
      </c>
      <c r="E42" s="70" t="str">
        <f t="shared" ref="E42:E67" si="4">IF(ISERROR(D42/B42), "-", (D42/B42))</f>
        <v>-</v>
      </c>
      <c r="F42" s="70" t="str">
        <f t="shared" ref="F42:F67" si="5">IF(ISERROR(D42/C42), "-", (D42/C42))</f>
        <v>-</v>
      </c>
      <c r="G42" s="153">
        <v>0</v>
      </c>
      <c r="H42" s="68">
        <v>0</v>
      </c>
      <c r="I42" s="67"/>
      <c r="J42" s="153">
        <v>0</v>
      </c>
      <c r="K42" s="153">
        <v>0</v>
      </c>
      <c r="L42" s="153">
        <v>0</v>
      </c>
      <c r="M42" s="70" t="str">
        <f t="shared" ref="M42:M67" si="6">IF(ISERROR(L42/J42), "-", (L42/J42))</f>
        <v>-</v>
      </c>
      <c r="N42" s="70" t="str">
        <f t="shared" ref="N42:N67" si="7">IF(ISERROR(L42/K42), "-", (L42/K42))</f>
        <v>-</v>
      </c>
      <c r="O42" s="153">
        <v>0</v>
      </c>
      <c r="P42" s="68">
        <v>0</v>
      </c>
    </row>
    <row r="43" spans="1:16" ht="25.5" x14ac:dyDescent="0.35">
      <c r="A43" s="74" t="s">
        <v>56</v>
      </c>
      <c r="B43" s="177">
        <v>0</v>
      </c>
      <c r="C43" s="152">
        <v>0</v>
      </c>
      <c r="D43" s="152">
        <v>0</v>
      </c>
      <c r="E43" s="70" t="str">
        <f t="shared" si="4"/>
        <v>-</v>
      </c>
      <c r="F43" s="70" t="str">
        <f t="shared" si="5"/>
        <v>-</v>
      </c>
      <c r="G43" s="152">
        <v>0</v>
      </c>
      <c r="H43" s="68">
        <v>0</v>
      </c>
      <c r="I43" s="72"/>
      <c r="J43" s="152">
        <v>0</v>
      </c>
      <c r="K43" s="152">
        <v>0</v>
      </c>
      <c r="L43" s="152">
        <v>0</v>
      </c>
      <c r="M43" s="70" t="str">
        <f t="shared" si="6"/>
        <v>-</v>
      </c>
      <c r="N43" s="70" t="str">
        <f t="shared" si="7"/>
        <v>-</v>
      </c>
      <c r="O43" s="152">
        <v>0</v>
      </c>
      <c r="P43" s="68">
        <v>0</v>
      </c>
    </row>
    <row r="44" spans="1:16" ht="25.5" x14ac:dyDescent="0.35">
      <c r="A44" s="74" t="s">
        <v>22</v>
      </c>
      <c r="B44" s="152">
        <v>0</v>
      </c>
      <c r="C44" s="152">
        <v>0</v>
      </c>
      <c r="D44" s="152">
        <v>0</v>
      </c>
      <c r="E44" s="70" t="str">
        <f t="shared" si="4"/>
        <v>-</v>
      </c>
      <c r="F44" s="70" t="str">
        <f t="shared" si="5"/>
        <v>-</v>
      </c>
      <c r="G44" s="152">
        <v>0</v>
      </c>
      <c r="H44" s="68">
        <v>12</v>
      </c>
      <c r="I44" s="72"/>
      <c r="J44" s="152">
        <v>0</v>
      </c>
      <c r="K44" s="152">
        <v>0</v>
      </c>
      <c r="L44" s="152">
        <v>0</v>
      </c>
      <c r="M44" s="70" t="str">
        <f t="shared" si="6"/>
        <v>-</v>
      </c>
      <c r="N44" s="70" t="str">
        <f t="shared" si="7"/>
        <v>-</v>
      </c>
      <c r="O44" s="152">
        <v>0</v>
      </c>
      <c r="P44" s="68">
        <v>6</v>
      </c>
    </row>
    <row r="45" spans="1:16" ht="25.5" x14ac:dyDescent="0.35">
      <c r="A45" s="74" t="s">
        <v>58</v>
      </c>
      <c r="B45" s="152">
        <v>0</v>
      </c>
      <c r="C45" s="152">
        <v>0</v>
      </c>
      <c r="D45" s="152">
        <v>0</v>
      </c>
      <c r="E45" s="70" t="str">
        <f t="shared" si="4"/>
        <v>-</v>
      </c>
      <c r="F45" s="70" t="str">
        <f t="shared" si="5"/>
        <v>-</v>
      </c>
      <c r="G45" s="152">
        <v>0</v>
      </c>
      <c r="H45" s="68">
        <v>0</v>
      </c>
      <c r="I45" s="72"/>
      <c r="J45" s="152">
        <v>0</v>
      </c>
      <c r="K45" s="152">
        <v>0</v>
      </c>
      <c r="L45" s="152">
        <v>0</v>
      </c>
      <c r="M45" s="70" t="str">
        <f t="shared" si="6"/>
        <v>-</v>
      </c>
      <c r="N45" s="70" t="str">
        <f t="shared" si="7"/>
        <v>-</v>
      </c>
      <c r="O45" s="152">
        <v>0</v>
      </c>
      <c r="P45" s="68">
        <v>0</v>
      </c>
    </row>
    <row r="46" spans="1:16" ht="25.5" x14ac:dyDescent="0.35">
      <c r="A46" s="74" t="s">
        <v>23</v>
      </c>
      <c r="B46" s="152">
        <v>0</v>
      </c>
      <c r="C46" s="152">
        <v>0</v>
      </c>
      <c r="D46" s="152">
        <v>0</v>
      </c>
      <c r="E46" s="70" t="str">
        <f t="shared" si="4"/>
        <v>-</v>
      </c>
      <c r="F46" s="70" t="str">
        <f t="shared" si="5"/>
        <v>-</v>
      </c>
      <c r="G46" s="152">
        <v>0</v>
      </c>
      <c r="H46" s="68">
        <v>0</v>
      </c>
      <c r="I46" s="72"/>
      <c r="J46" s="152">
        <v>0</v>
      </c>
      <c r="K46" s="152">
        <v>0</v>
      </c>
      <c r="L46" s="152">
        <v>0</v>
      </c>
      <c r="M46" s="70" t="str">
        <f t="shared" si="6"/>
        <v>-</v>
      </c>
      <c r="N46" s="70" t="str">
        <f t="shared" si="7"/>
        <v>-</v>
      </c>
      <c r="O46" s="152">
        <v>0</v>
      </c>
      <c r="P46" s="68">
        <v>0</v>
      </c>
    </row>
    <row r="47" spans="1:16" s="58" customFormat="1" ht="38.25" x14ac:dyDescent="0.35">
      <c r="A47" s="76" t="s">
        <v>77</v>
      </c>
      <c r="B47" s="153">
        <v>0</v>
      </c>
      <c r="C47" s="153">
        <v>0</v>
      </c>
      <c r="D47" s="153">
        <v>0</v>
      </c>
      <c r="E47" s="70" t="str">
        <f t="shared" si="4"/>
        <v>-</v>
      </c>
      <c r="F47" s="70" t="str">
        <f t="shared" si="5"/>
        <v>-</v>
      </c>
      <c r="G47" s="153">
        <v>0</v>
      </c>
      <c r="H47" s="68">
        <v>0</v>
      </c>
      <c r="I47" s="67"/>
      <c r="J47" s="153">
        <v>0</v>
      </c>
      <c r="K47" s="153">
        <v>0</v>
      </c>
      <c r="L47" s="153">
        <v>0</v>
      </c>
      <c r="M47" s="70" t="str">
        <f t="shared" si="6"/>
        <v>-</v>
      </c>
      <c r="N47" s="70" t="str">
        <f t="shared" si="7"/>
        <v>-</v>
      </c>
      <c r="O47" s="153">
        <v>0</v>
      </c>
      <c r="P47" s="68">
        <v>0</v>
      </c>
    </row>
    <row r="48" spans="1:16" ht="25.5" x14ac:dyDescent="0.35">
      <c r="A48" s="74" t="s">
        <v>24</v>
      </c>
      <c r="B48" s="152">
        <v>0</v>
      </c>
      <c r="C48" s="152">
        <v>0</v>
      </c>
      <c r="D48" s="152">
        <v>0</v>
      </c>
      <c r="E48" s="70" t="str">
        <f t="shared" si="4"/>
        <v>-</v>
      </c>
      <c r="F48" s="70" t="str">
        <f t="shared" si="5"/>
        <v>-</v>
      </c>
      <c r="G48" s="152">
        <v>0</v>
      </c>
      <c r="H48" s="68">
        <v>0</v>
      </c>
      <c r="I48" s="72"/>
      <c r="J48" s="152">
        <v>0</v>
      </c>
      <c r="K48" s="152">
        <v>0</v>
      </c>
      <c r="L48" s="152">
        <v>0</v>
      </c>
      <c r="M48" s="70" t="str">
        <f t="shared" si="6"/>
        <v>-</v>
      </c>
      <c r="N48" s="70" t="str">
        <f t="shared" si="7"/>
        <v>-</v>
      </c>
      <c r="O48" s="152">
        <v>0</v>
      </c>
      <c r="P48" s="68">
        <v>0</v>
      </c>
    </row>
    <row r="49" spans="1:16" ht="25.5" x14ac:dyDescent="0.35">
      <c r="A49" s="74" t="s">
        <v>48</v>
      </c>
      <c r="B49" s="152">
        <v>0</v>
      </c>
      <c r="C49" s="152">
        <v>0</v>
      </c>
      <c r="D49" s="152">
        <v>0</v>
      </c>
      <c r="E49" s="70" t="str">
        <f t="shared" si="4"/>
        <v>-</v>
      </c>
      <c r="F49" s="70" t="str">
        <f t="shared" si="5"/>
        <v>-</v>
      </c>
      <c r="G49" s="152">
        <v>0</v>
      </c>
      <c r="H49" s="68">
        <v>18</v>
      </c>
      <c r="I49" s="72"/>
      <c r="J49" s="152">
        <v>0</v>
      </c>
      <c r="K49" s="152">
        <v>0</v>
      </c>
      <c r="L49" s="152">
        <v>0</v>
      </c>
      <c r="M49" s="70" t="str">
        <f t="shared" si="6"/>
        <v>-</v>
      </c>
      <c r="N49" s="70" t="str">
        <f t="shared" si="7"/>
        <v>-</v>
      </c>
      <c r="O49" s="152">
        <v>0</v>
      </c>
      <c r="P49" s="68">
        <v>14</v>
      </c>
    </row>
    <row r="50" spans="1:16" ht="38.25" x14ac:dyDescent="0.35">
      <c r="A50" s="74" t="s">
        <v>63</v>
      </c>
      <c r="B50" s="152">
        <v>0</v>
      </c>
      <c r="C50" s="152">
        <v>0</v>
      </c>
      <c r="D50" s="152">
        <v>0</v>
      </c>
      <c r="E50" s="70" t="str">
        <f t="shared" si="4"/>
        <v>-</v>
      </c>
      <c r="F50" s="70" t="str">
        <f t="shared" si="5"/>
        <v>-</v>
      </c>
      <c r="G50" s="152">
        <v>0</v>
      </c>
      <c r="H50" s="68">
        <v>29</v>
      </c>
      <c r="I50" s="72"/>
      <c r="J50" s="152">
        <v>4</v>
      </c>
      <c r="K50" s="152">
        <v>4</v>
      </c>
      <c r="L50" s="152">
        <v>4</v>
      </c>
      <c r="M50" s="70">
        <f t="shared" si="6"/>
        <v>1</v>
      </c>
      <c r="N50" s="70">
        <f t="shared" si="7"/>
        <v>1</v>
      </c>
      <c r="O50" s="152">
        <v>4</v>
      </c>
      <c r="P50" s="68">
        <v>49</v>
      </c>
    </row>
    <row r="51" spans="1:16" ht="25.5" x14ac:dyDescent="0.35">
      <c r="A51" s="74" t="s">
        <v>25</v>
      </c>
      <c r="B51" s="152">
        <v>0</v>
      </c>
      <c r="C51" s="152">
        <v>0</v>
      </c>
      <c r="D51" s="152">
        <v>0</v>
      </c>
      <c r="E51" s="70" t="str">
        <f t="shared" si="4"/>
        <v>-</v>
      </c>
      <c r="F51" s="70" t="str">
        <f t="shared" si="5"/>
        <v>-</v>
      </c>
      <c r="G51" s="152">
        <v>0</v>
      </c>
      <c r="H51" s="68">
        <v>2</v>
      </c>
      <c r="I51" s="72"/>
      <c r="J51" s="152">
        <v>0</v>
      </c>
      <c r="K51" s="152">
        <v>0</v>
      </c>
      <c r="L51" s="152">
        <v>0</v>
      </c>
      <c r="M51" s="70" t="str">
        <f t="shared" si="6"/>
        <v>-</v>
      </c>
      <c r="N51" s="70" t="str">
        <f t="shared" si="7"/>
        <v>-</v>
      </c>
      <c r="O51" s="152">
        <v>0</v>
      </c>
      <c r="P51" s="68">
        <v>28</v>
      </c>
    </row>
    <row r="52" spans="1:16" ht="25.5" x14ac:dyDescent="0.35">
      <c r="A52" s="74" t="s">
        <v>26</v>
      </c>
      <c r="B52" s="152">
        <v>0</v>
      </c>
      <c r="C52" s="152">
        <v>0</v>
      </c>
      <c r="D52" s="152">
        <v>0</v>
      </c>
      <c r="E52" s="70" t="str">
        <f t="shared" si="4"/>
        <v>-</v>
      </c>
      <c r="F52" s="70" t="str">
        <f t="shared" si="5"/>
        <v>-</v>
      </c>
      <c r="G52" s="152">
        <v>0</v>
      </c>
      <c r="H52" s="68">
        <v>18</v>
      </c>
      <c r="I52" s="72"/>
      <c r="J52" s="152">
        <v>4</v>
      </c>
      <c r="K52" s="152">
        <v>4</v>
      </c>
      <c r="L52" s="152">
        <v>4</v>
      </c>
      <c r="M52" s="70">
        <f t="shared" si="6"/>
        <v>1</v>
      </c>
      <c r="N52" s="70">
        <f t="shared" si="7"/>
        <v>1</v>
      </c>
      <c r="O52" s="152">
        <v>4</v>
      </c>
      <c r="P52" s="68">
        <v>31</v>
      </c>
    </row>
    <row r="53" spans="1:16" ht="25.5" x14ac:dyDescent="0.35">
      <c r="A53" s="74" t="s">
        <v>27</v>
      </c>
      <c r="B53" s="152">
        <v>1</v>
      </c>
      <c r="C53" s="152">
        <v>1</v>
      </c>
      <c r="D53" s="152">
        <v>1</v>
      </c>
      <c r="E53" s="70">
        <f t="shared" si="4"/>
        <v>1</v>
      </c>
      <c r="F53" s="70">
        <f t="shared" si="5"/>
        <v>1</v>
      </c>
      <c r="G53" s="152">
        <v>4</v>
      </c>
      <c r="H53" s="68">
        <v>73</v>
      </c>
      <c r="I53" s="72"/>
      <c r="J53" s="152">
        <v>1</v>
      </c>
      <c r="K53" s="152">
        <v>1</v>
      </c>
      <c r="L53" s="152">
        <v>1</v>
      </c>
      <c r="M53" s="70">
        <f t="shared" si="6"/>
        <v>1</v>
      </c>
      <c r="N53" s="70">
        <f t="shared" si="7"/>
        <v>1</v>
      </c>
      <c r="O53" s="152">
        <v>1</v>
      </c>
      <c r="P53" s="68">
        <v>11</v>
      </c>
    </row>
    <row r="54" spans="1:16" ht="25.5" x14ac:dyDescent="0.35">
      <c r="A54" s="74" t="s">
        <v>28</v>
      </c>
      <c r="B54" s="152">
        <v>3</v>
      </c>
      <c r="C54" s="152">
        <v>3</v>
      </c>
      <c r="D54" s="152">
        <v>3</v>
      </c>
      <c r="E54" s="70">
        <f t="shared" si="4"/>
        <v>1</v>
      </c>
      <c r="F54" s="70">
        <f t="shared" si="5"/>
        <v>1</v>
      </c>
      <c r="G54" s="152">
        <v>1</v>
      </c>
      <c r="H54" s="68">
        <v>31</v>
      </c>
      <c r="I54" s="72"/>
      <c r="J54" s="152">
        <v>0</v>
      </c>
      <c r="K54" s="152">
        <v>0</v>
      </c>
      <c r="L54" s="152">
        <v>0</v>
      </c>
      <c r="M54" s="70" t="str">
        <f t="shared" si="6"/>
        <v>-</v>
      </c>
      <c r="N54" s="70" t="str">
        <f t="shared" si="7"/>
        <v>-</v>
      </c>
      <c r="O54" s="152">
        <v>0</v>
      </c>
      <c r="P54" s="68">
        <v>11</v>
      </c>
    </row>
    <row r="55" spans="1:16" ht="25.5" x14ac:dyDescent="0.35">
      <c r="A55" s="74" t="s">
        <v>59</v>
      </c>
      <c r="B55" s="152">
        <v>0</v>
      </c>
      <c r="C55" s="152">
        <v>0</v>
      </c>
      <c r="D55" s="152">
        <v>0</v>
      </c>
      <c r="E55" s="70" t="str">
        <f t="shared" si="4"/>
        <v>-</v>
      </c>
      <c r="F55" s="70" t="str">
        <f t="shared" si="5"/>
        <v>-</v>
      </c>
      <c r="G55" s="152">
        <v>0</v>
      </c>
      <c r="H55" s="68">
        <v>11</v>
      </c>
      <c r="I55" s="72"/>
      <c r="J55" s="152">
        <v>0</v>
      </c>
      <c r="K55" s="152">
        <v>0</v>
      </c>
      <c r="L55" s="152">
        <v>0</v>
      </c>
      <c r="M55" s="70" t="str">
        <f t="shared" si="6"/>
        <v>-</v>
      </c>
      <c r="N55" s="70" t="str">
        <f t="shared" si="7"/>
        <v>-</v>
      </c>
      <c r="O55" s="152">
        <v>0</v>
      </c>
      <c r="P55" s="68">
        <v>4</v>
      </c>
    </row>
    <row r="56" spans="1:16" ht="25.5" x14ac:dyDescent="0.35">
      <c r="A56" s="74" t="s">
        <v>29</v>
      </c>
      <c r="B56" s="152">
        <v>2</v>
      </c>
      <c r="C56" s="152">
        <v>2</v>
      </c>
      <c r="D56" s="152">
        <v>2</v>
      </c>
      <c r="E56" s="70">
        <f t="shared" si="4"/>
        <v>1</v>
      </c>
      <c r="F56" s="70">
        <f t="shared" si="5"/>
        <v>1</v>
      </c>
      <c r="G56" s="152">
        <v>1</v>
      </c>
      <c r="H56" s="68">
        <v>4</v>
      </c>
      <c r="I56" s="72"/>
      <c r="J56" s="152">
        <v>0</v>
      </c>
      <c r="K56" s="152">
        <v>0</v>
      </c>
      <c r="L56" s="152">
        <v>0</v>
      </c>
      <c r="M56" s="70" t="str">
        <f t="shared" si="6"/>
        <v>-</v>
      </c>
      <c r="N56" s="70" t="str">
        <f t="shared" si="7"/>
        <v>-</v>
      </c>
      <c r="O56" s="152">
        <v>0</v>
      </c>
      <c r="P56" s="68">
        <v>0</v>
      </c>
    </row>
    <row r="57" spans="1:16" ht="38.25" x14ac:dyDescent="0.35">
      <c r="A57" s="74" t="s">
        <v>97</v>
      </c>
      <c r="B57" s="152">
        <v>0</v>
      </c>
      <c r="C57" s="152">
        <v>0</v>
      </c>
      <c r="D57" s="152">
        <v>0</v>
      </c>
      <c r="E57" s="70" t="str">
        <f t="shared" si="4"/>
        <v>-</v>
      </c>
      <c r="F57" s="70" t="str">
        <f t="shared" si="5"/>
        <v>-</v>
      </c>
      <c r="G57" s="152">
        <v>0</v>
      </c>
      <c r="H57" s="68">
        <v>0</v>
      </c>
      <c r="I57" s="72"/>
      <c r="J57" s="152">
        <v>0</v>
      </c>
      <c r="K57" s="152">
        <v>0</v>
      </c>
      <c r="L57" s="152">
        <v>0</v>
      </c>
      <c r="M57" s="70" t="str">
        <f t="shared" si="6"/>
        <v>-</v>
      </c>
      <c r="N57" s="70" t="str">
        <f t="shared" si="7"/>
        <v>-</v>
      </c>
      <c r="O57" s="152">
        <v>0</v>
      </c>
      <c r="P57" s="68">
        <v>0</v>
      </c>
    </row>
    <row r="58" spans="1:16" ht="25.5" x14ac:dyDescent="0.35">
      <c r="A58" s="74" t="s">
        <v>30</v>
      </c>
      <c r="B58" s="152">
        <v>0</v>
      </c>
      <c r="C58" s="152">
        <v>0</v>
      </c>
      <c r="D58" s="152">
        <v>0</v>
      </c>
      <c r="E58" s="70" t="str">
        <f t="shared" si="4"/>
        <v>-</v>
      </c>
      <c r="F58" s="70" t="str">
        <f t="shared" si="5"/>
        <v>-</v>
      </c>
      <c r="G58" s="152">
        <v>0</v>
      </c>
      <c r="H58" s="68">
        <v>3</v>
      </c>
      <c r="I58" s="72"/>
      <c r="J58" s="152">
        <v>0</v>
      </c>
      <c r="K58" s="152">
        <v>0</v>
      </c>
      <c r="L58" s="152">
        <v>0</v>
      </c>
      <c r="M58" s="70" t="str">
        <f t="shared" si="6"/>
        <v>-</v>
      </c>
      <c r="N58" s="70" t="str">
        <f t="shared" si="7"/>
        <v>-</v>
      </c>
      <c r="O58" s="152">
        <v>0</v>
      </c>
      <c r="P58" s="68">
        <v>4</v>
      </c>
    </row>
    <row r="59" spans="1:16" ht="25.5" x14ac:dyDescent="0.35">
      <c r="A59" s="74" t="s">
        <v>31</v>
      </c>
      <c r="B59" s="152">
        <v>1</v>
      </c>
      <c r="C59" s="152">
        <v>1</v>
      </c>
      <c r="D59" s="152">
        <v>1</v>
      </c>
      <c r="E59" s="70">
        <f t="shared" si="4"/>
        <v>1</v>
      </c>
      <c r="F59" s="70">
        <f t="shared" si="5"/>
        <v>1</v>
      </c>
      <c r="G59" s="152">
        <v>1</v>
      </c>
      <c r="H59" s="68">
        <v>33</v>
      </c>
      <c r="I59" s="72"/>
      <c r="J59" s="152">
        <v>0</v>
      </c>
      <c r="K59" s="152">
        <v>0</v>
      </c>
      <c r="L59" s="152">
        <v>0</v>
      </c>
      <c r="M59" s="70" t="str">
        <f t="shared" si="6"/>
        <v>-</v>
      </c>
      <c r="N59" s="70" t="str">
        <f t="shared" si="7"/>
        <v>-</v>
      </c>
      <c r="O59" s="152">
        <v>0</v>
      </c>
      <c r="P59" s="68">
        <v>2</v>
      </c>
    </row>
    <row r="60" spans="1:16" ht="25.5" x14ac:dyDescent="0.35">
      <c r="A60" s="74" t="s">
        <v>32</v>
      </c>
      <c r="B60" s="152">
        <v>0</v>
      </c>
      <c r="C60" s="152">
        <v>0</v>
      </c>
      <c r="D60" s="152">
        <v>0</v>
      </c>
      <c r="E60" s="70" t="str">
        <f t="shared" si="4"/>
        <v>-</v>
      </c>
      <c r="F60" s="70" t="str">
        <f t="shared" si="5"/>
        <v>-</v>
      </c>
      <c r="G60" s="152">
        <v>0</v>
      </c>
      <c r="H60" s="68">
        <v>1</v>
      </c>
      <c r="I60" s="72"/>
      <c r="J60" s="152">
        <v>0</v>
      </c>
      <c r="K60" s="152">
        <v>0</v>
      </c>
      <c r="L60" s="152">
        <v>0</v>
      </c>
      <c r="M60" s="70" t="str">
        <f t="shared" si="6"/>
        <v>-</v>
      </c>
      <c r="N60" s="70" t="str">
        <f t="shared" si="7"/>
        <v>-</v>
      </c>
      <c r="O60" s="152">
        <v>0</v>
      </c>
      <c r="P60" s="68">
        <v>1</v>
      </c>
    </row>
    <row r="61" spans="1:16" ht="25.5" x14ac:dyDescent="0.35">
      <c r="A61" s="74" t="s">
        <v>33</v>
      </c>
      <c r="B61" s="152">
        <v>1</v>
      </c>
      <c r="C61" s="152">
        <v>1</v>
      </c>
      <c r="D61" s="152">
        <v>1</v>
      </c>
      <c r="E61" s="70">
        <f t="shared" si="4"/>
        <v>1</v>
      </c>
      <c r="F61" s="70">
        <f t="shared" si="5"/>
        <v>1</v>
      </c>
      <c r="G61" s="152">
        <v>0</v>
      </c>
      <c r="H61" s="68">
        <v>4</v>
      </c>
      <c r="I61" s="72"/>
      <c r="J61" s="152">
        <v>0</v>
      </c>
      <c r="K61" s="152">
        <v>0</v>
      </c>
      <c r="L61" s="152">
        <v>0</v>
      </c>
      <c r="M61" s="70" t="str">
        <f t="shared" si="6"/>
        <v>-</v>
      </c>
      <c r="N61" s="70" t="str">
        <f t="shared" si="7"/>
        <v>-</v>
      </c>
      <c r="O61" s="152">
        <v>0</v>
      </c>
      <c r="P61" s="68">
        <v>0</v>
      </c>
    </row>
    <row r="62" spans="1:16" ht="25.5" x14ac:dyDescent="0.35">
      <c r="A62" s="74" t="s">
        <v>61</v>
      </c>
      <c r="B62" s="152">
        <v>0</v>
      </c>
      <c r="C62" s="152">
        <v>0</v>
      </c>
      <c r="D62" s="152">
        <v>0</v>
      </c>
      <c r="E62" s="70" t="str">
        <f t="shared" si="4"/>
        <v>-</v>
      </c>
      <c r="F62" s="70" t="str">
        <f t="shared" si="5"/>
        <v>-</v>
      </c>
      <c r="G62" s="152">
        <v>0</v>
      </c>
      <c r="H62" s="68">
        <v>0</v>
      </c>
      <c r="I62" s="72"/>
      <c r="J62" s="152">
        <v>0</v>
      </c>
      <c r="K62" s="152">
        <v>0</v>
      </c>
      <c r="L62" s="152">
        <v>0</v>
      </c>
      <c r="M62" s="70" t="str">
        <f t="shared" si="6"/>
        <v>-</v>
      </c>
      <c r="N62" s="70" t="str">
        <f t="shared" si="7"/>
        <v>-</v>
      </c>
      <c r="O62" s="152">
        <v>0</v>
      </c>
      <c r="P62" s="68">
        <v>0</v>
      </c>
    </row>
    <row r="63" spans="1:16" ht="25.5" x14ac:dyDescent="0.35">
      <c r="A63" s="74" t="s">
        <v>34</v>
      </c>
      <c r="B63" s="152">
        <v>0</v>
      </c>
      <c r="C63" s="152">
        <v>0</v>
      </c>
      <c r="D63" s="152">
        <v>0</v>
      </c>
      <c r="E63" s="70" t="str">
        <f t="shared" si="4"/>
        <v>-</v>
      </c>
      <c r="F63" s="70" t="str">
        <f t="shared" si="5"/>
        <v>-</v>
      </c>
      <c r="G63" s="152">
        <v>0</v>
      </c>
      <c r="H63" s="68">
        <v>0</v>
      </c>
      <c r="I63" s="72"/>
      <c r="J63" s="152">
        <v>0</v>
      </c>
      <c r="K63" s="152">
        <v>0</v>
      </c>
      <c r="L63" s="152">
        <v>0</v>
      </c>
      <c r="M63" s="70" t="str">
        <f t="shared" si="6"/>
        <v>-</v>
      </c>
      <c r="N63" s="70" t="str">
        <f t="shared" si="7"/>
        <v>-</v>
      </c>
      <c r="O63" s="152">
        <v>0</v>
      </c>
      <c r="P63" s="68">
        <v>0</v>
      </c>
    </row>
    <row r="64" spans="1:16" s="58" customFormat="1" ht="25.5" x14ac:dyDescent="0.35">
      <c r="A64" s="76" t="s">
        <v>78</v>
      </c>
      <c r="B64" s="153">
        <v>0</v>
      </c>
      <c r="C64" s="153">
        <v>0</v>
      </c>
      <c r="D64" s="153">
        <v>0</v>
      </c>
      <c r="E64" s="70" t="str">
        <f t="shared" si="4"/>
        <v>-</v>
      </c>
      <c r="F64" s="70" t="str">
        <f t="shared" si="5"/>
        <v>-</v>
      </c>
      <c r="G64" s="153">
        <v>0</v>
      </c>
      <c r="H64" s="68">
        <v>0</v>
      </c>
      <c r="I64" s="67"/>
      <c r="J64" s="153">
        <v>0</v>
      </c>
      <c r="K64" s="153">
        <v>0</v>
      </c>
      <c r="L64" s="153">
        <v>0</v>
      </c>
      <c r="M64" s="70" t="str">
        <f t="shared" si="6"/>
        <v>-</v>
      </c>
      <c r="N64" s="70" t="str">
        <f t="shared" si="7"/>
        <v>-</v>
      </c>
      <c r="O64" s="153">
        <v>0</v>
      </c>
      <c r="P64" s="68">
        <v>0</v>
      </c>
    </row>
    <row r="65" spans="1:16" s="58" customFormat="1" ht="25.5" x14ac:dyDescent="0.35">
      <c r="A65" s="76" t="s">
        <v>35</v>
      </c>
      <c r="B65" s="153">
        <v>3</v>
      </c>
      <c r="C65" s="153">
        <v>3</v>
      </c>
      <c r="D65" s="153">
        <v>3</v>
      </c>
      <c r="E65" s="70">
        <f t="shared" si="4"/>
        <v>1</v>
      </c>
      <c r="F65" s="70">
        <f t="shared" si="5"/>
        <v>1</v>
      </c>
      <c r="G65" s="153">
        <v>4</v>
      </c>
      <c r="H65" s="68">
        <v>31</v>
      </c>
      <c r="I65" s="67"/>
      <c r="J65" s="153">
        <v>1</v>
      </c>
      <c r="K65" s="153">
        <v>1</v>
      </c>
      <c r="L65" s="153">
        <v>0</v>
      </c>
      <c r="M65" s="70">
        <f t="shared" si="6"/>
        <v>0</v>
      </c>
      <c r="N65" s="70">
        <f t="shared" si="7"/>
        <v>0</v>
      </c>
      <c r="O65" s="153">
        <v>0</v>
      </c>
      <c r="P65" s="68">
        <v>13</v>
      </c>
    </row>
    <row r="66" spans="1:16" s="58" customFormat="1" ht="25.5" x14ac:dyDescent="0.35">
      <c r="A66" s="76" t="s">
        <v>60</v>
      </c>
      <c r="B66" s="153">
        <v>0</v>
      </c>
      <c r="C66" s="153">
        <v>0</v>
      </c>
      <c r="D66" s="153">
        <v>0</v>
      </c>
      <c r="E66" s="70" t="str">
        <f t="shared" si="4"/>
        <v>-</v>
      </c>
      <c r="F66" s="70" t="str">
        <f t="shared" si="5"/>
        <v>-</v>
      </c>
      <c r="G66" s="153">
        <v>4</v>
      </c>
      <c r="H66" s="68">
        <v>4</v>
      </c>
      <c r="I66" s="67"/>
      <c r="J66" s="153">
        <v>0</v>
      </c>
      <c r="K66" s="153">
        <v>0</v>
      </c>
      <c r="L66" s="153">
        <v>0</v>
      </c>
      <c r="M66" s="70" t="str">
        <f t="shared" si="6"/>
        <v>-</v>
      </c>
      <c r="N66" s="70" t="str">
        <f t="shared" si="7"/>
        <v>-</v>
      </c>
      <c r="O66" s="153">
        <v>0</v>
      </c>
      <c r="P66" s="68">
        <v>2</v>
      </c>
    </row>
    <row r="67" spans="1:16" ht="25.5" x14ac:dyDescent="0.35">
      <c r="A67" s="74" t="s">
        <v>36</v>
      </c>
      <c r="B67" s="152">
        <v>4</v>
      </c>
      <c r="C67" s="152">
        <v>2</v>
      </c>
      <c r="D67" s="152">
        <v>2</v>
      </c>
      <c r="E67" s="70">
        <f t="shared" si="4"/>
        <v>0.5</v>
      </c>
      <c r="F67" s="70">
        <f t="shared" si="5"/>
        <v>1</v>
      </c>
      <c r="G67" s="152">
        <v>2</v>
      </c>
      <c r="H67" s="68">
        <v>40</v>
      </c>
      <c r="I67" s="72"/>
      <c r="J67" s="152">
        <v>1</v>
      </c>
      <c r="K67" s="152">
        <v>1</v>
      </c>
      <c r="L67" s="152">
        <v>1</v>
      </c>
      <c r="M67" s="70">
        <f t="shared" si="6"/>
        <v>1</v>
      </c>
      <c r="N67" s="70">
        <f t="shared" si="7"/>
        <v>1</v>
      </c>
      <c r="O67" s="152">
        <v>1</v>
      </c>
      <c r="P67" s="68">
        <v>81</v>
      </c>
    </row>
    <row r="68" spans="1:16" x14ac:dyDescent="0.35">
      <c r="A68" s="74"/>
      <c r="C68" s="56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39</v>
      </c>
      <c r="C69" s="69">
        <f>SUM(C10:C67)</f>
        <v>40</v>
      </c>
      <c r="D69" s="69">
        <f>SUM(D10:D67)</f>
        <v>34</v>
      </c>
      <c r="E69" s="70">
        <f>IF(ISERROR(D69/B69), "-", (D69/B69))</f>
        <v>0.87179487179487181</v>
      </c>
      <c r="F69" s="70">
        <f>IF(ISERROR(D69/C69), "-", (D69/C69))</f>
        <v>0.85</v>
      </c>
      <c r="G69" s="69">
        <f>SUM(G10:G67)</f>
        <v>42</v>
      </c>
      <c r="H69" s="68">
        <f>SUM(H10:H67)</f>
        <v>1169</v>
      </c>
      <c r="I69" s="72"/>
      <c r="J69" s="69">
        <f>SUM(J10:J67)</f>
        <v>30</v>
      </c>
      <c r="K69" s="69">
        <f>SUM(K10:K67)</f>
        <v>33</v>
      </c>
      <c r="L69" s="69">
        <f>SUM(L10:L67)</f>
        <v>24</v>
      </c>
      <c r="M69" s="70">
        <f>IF(ISERROR(L69/J69), "-", (L69/J69))</f>
        <v>0.8</v>
      </c>
      <c r="N69" s="70">
        <f>IF(ISERROR(L69/K69), "-", (L69/K69))</f>
        <v>0.72727272727272729</v>
      </c>
      <c r="O69" s="69">
        <f>SUM(O10:O67)</f>
        <v>24</v>
      </c>
      <c r="P69" s="68">
        <f>SUM(P10:P67)</f>
        <v>815</v>
      </c>
    </row>
    <row r="70" spans="1:16" x14ac:dyDescent="0.35">
      <c r="A70" s="71" t="s">
        <v>45</v>
      </c>
      <c r="B70" s="69">
        <f>SUM(B69+J69)</f>
        <v>69</v>
      </c>
      <c r="C70" s="69">
        <f>SUM(C69+K69)</f>
        <v>73</v>
      </c>
      <c r="D70" s="69">
        <f>SUM(D69+L69)</f>
        <v>58</v>
      </c>
      <c r="E70" s="70">
        <f>IF(ISERROR(D70/B70), "-", (D70/B70))</f>
        <v>0.84057971014492749</v>
      </c>
      <c r="F70" s="70">
        <f>IF(ISERROR(D70/C70), "-", (D70/C70))</f>
        <v>0.79452054794520544</v>
      </c>
      <c r="G70" s="69">
        <f>SUM(G69+O69)</f>
        <v>66</v>
      </c>
      <c r="H70" s="68">
        <f>H69+P69</f>
        <v>1984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I77:P77"/>
    <mergeCell ref="J5:L5"/>
    <mergeCell ref="M5:O5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8:L9"/>
    <mergeCell ref="A82:G82"/>
    <mergeCell ref="O8:P8"/>
    <mergeCell ref="A79:D79"/>
    <mergeCell ref="I79:P79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89"/>
  <sheetViews>
    <sheetView zoomScale="85" zoomScaleNormal="85" workbookViewId="0">
      <selection activeCell="J1" sqref="J1:P1048576"/>
    </sheetView>
  </sheetViews>
  <sheetFormatPr defaultRowHeight="12.75" x14ac:dyDescent="0.35"/>
  <cols>
    <col min="1" max="1" width="29.86328125" customWidth="1"/>
    <col min="2" max="2" width="22.3984375" customWidth="1"/>
    <col min="3" max="4" width="10.59765625" bestFit="1" customWidth="1"/>
    <col min="6" max="6" width="13.73046875" customWidth="1"/>
    <col min="7" max="7" width="19.1328125" bestFit="1" customWidth="1"/>
    <col min="8" max="8" width="18.265625" bestFit="1" customWidth="1"/>
    <col min="9" max="9" width="3.265625" customWidth="1"/>
    <col min="10" max="11" width="10.265625" bestFit="1" customWidth="1"/>
    <col min="12" max="12" width="9.265625" bestFit="1" customWidth="1"/>
    <col min="15" max="15" width="16.86328125" customWidth="1"/>
    <col min="16" max="16" width="16.73046875" customWidth="1"/>
  </cols>
  <sheetData>
    <row r="1" spans="1:19" ht="13.15" x14ac:dyDescent="0.4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9" ht="13.15" x14ac:dyDescent="0.4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9" ht="13.1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9" ht="13.15" x14ac:dyDescent="0.4">
      <c r="A4" s="4" t="s">
        <v>111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9" ht="13.15" x14ac:dyDescent="0.4">
      <c r="A5" s="4" t="s">
        <v>112</v>
      </c>
      <c r="B5" s="4"/>
      <c r="C5" s="4"/>
      <c r="D5" s="4"/>
      <c r="E5" s="4"/>
      <c r="F5" s="4"/>
      <c r="G5" s="4"/>
      <c r="H5" s="4"/>
      <c r="I5" s="4"/>
      <c r="J5" s="4" t="s">
        <v>92</v>
      </c>
      <c r="O5" s="4" t="s">
        <v>68</v>
      </c>
    </row>
    <row r="7" spans="1:19" ht="13.15" x14ac:dyDescent="0.4">
      <c r="A7" s="2"/>
      <c r="B7" s="8" t="s">
        <v>0</v>
      </c>
      <c r="C7" s="8"/>
      <c r="D7" s="8"/>
      <c r="E7" s="8"/>
      <c r="F7" s="8"/>
      <c r="G7" s="8"/>
      <c r="H7" s="8"/>
      <c r="I7" s="9"/>
      <c r="J7" s="383" t="s">
        <v>1</v>
      </c>
      <c r="K7" s="384"/>
      <c r="L7" s="385"/>
      <c r="M7" s="385"/>
      <c r="N7" s="385"/>
      <c r="O7" s="385"/>
      <c r="P7" s="386"/>
    </row>
    <row r="8" spans="1:19" ht="84" customHeight="1" x14ac:dyDescent="0.35">
      <c r="A8" s="387" t="s">
        <v>2</v>
      </c>
      <c r="B8" s="377" t="s">
        <v>3</v>
      </c>
      <c r="C8" s="377" t="s">
        <v>64</v>
      </c>
      <c r="D8" s="377" t="s">
        <v>42</v>
      </c>
      <c r="E8" s="377" t="s">
        <v>70</v>
      </c>
      <c r="F8" s="377" t="s">
        <v>69</v>
      </c>
      <c r="G8" s="379" t="s">
        <v>43</v>
      </c>
      <c r="H8" s="380"/>
      <c r="J8" s="377" t="s">
        <v>3</v>
      </c>
      <c r="K8" s="377" t="s">
        <v>64</v>
      </c>
      <c r="L8" s="377" t="s">
        <v>4</v>
      </c>
      <c r="M8" s="11" t="s">
        <v>66</v>
      </c>
      <c r="N8" s="11" t="s">
        <v>67</v>
      </c>
      <c r="O8" s="379" t="s">
        <v>44</v>
      </c>
      <c r="P8" s="380"/>
    </row>
    <row r="9" spans="1:19" x14ac:dyDescent="0.35">
      <c r="A9" s="388"/>
      <c r="B9" s="378"/>
      <c r="C9" s="378"/>
      <c r="D9" s="378"/>
      <c r="E9" s="378"/>
      <c r="F9" s="378"/>
      <c r="G9" s="10" t="s">
        <v>41</v>
      </c>
      <c r="H9" s="12" t="s">
        <v>40</v>
      </c>
      <c r="J9" s="378"/>
      <c r="K9" s="378"/>
      <c r="L9" s="389"/>
      <c r="M9" s="14"/>
      <c r="N9" s="17"/>
      <c r="O9" s="10" t="s">
        <v>41</v>
      </c>
      <c r="P9" s="10" t="s">
        <v>40</v>
      </c>
      <c r="R9" s="49" t="s">
        <v>90</v>
      </c>
      <c r="S9" s="49" t="s">
        <v>91</v>
      </c>
    </row>
    <row r="10" spans="1:19" ht="25.5" x14ac:dyDescent="0.35">
      <c r="A10" s="34" t="s">
        <v>50</v>
      </c>
      <c r="B10" s="28">
        <f>AB!B10+BC!B10+MB!B10+NB!B10+NL!B10+NS!B10+NT!B10+NU!B10+ON!B10+PE!B10+QC!B10+SK!B10+YK!B10</f>
        <v>151</v>
      </c>
      <c r="C10" s="28">
        <f>AB!C10+BC!C10+MB!C10+NB!C10+NL!C10+NS!C10+NT!C10+NU!C10+ON!C10+PE!C10+QC!C10+SK!C10+YK!C10</f>
        <v>161</v>
      </c>
      <c r="D10" s="28">
        <f>AB!D10+BC!D10+MB!D10+NB!D10+NL!D10+NS!D10+NT!D10+NU!D10+ON!D10+PE!D10+QC!D10+SK!D10+YK!D10</f>
        <v>125</v>
      </c>
      <c r="E10" s="29">
        <f t="shared" ref="E10" si="0">IF(ISERROR(D10/B10), "-", (D10/B10))</f>
        <v>0.82781456953642385</v>
      </c>
      <c r="F10" s="29">
        <f t="shared" ref="F10" si="1">IF(ISERROR(D10/C10), "-", (D10/C10))</f>
        <v>0.77639751552795033</v>
      </c>
      <c r="G10" s="13">
        <f>AB!G10+BC!G10+MB!G10+NB!G10+NL!G10+NS!G10+NT!G10+NU!G10+ON!G10+PE!G10+QC!G10+SK!G10+YK!G10</f>
        <v>122</v>
      </c>
      <c r="H10" s="26">
        <f>AB!H10+BC!H10+MB!H10+NB!H10+NL!H10+NS!H10+NT!H10+NU!H10+ON!H10+PE!H10+QC!H10+SK!H10+YK!H10</f>
        <v>1947</v>
      </c>
      <c r="I10" s="13"/>
      <c r="J10" s="13">
        <f>AB!J10+BC!J10+MB!J10+NB!J10+NL!J10+NS!J10+NT!J10+NU!J10+ON!J10+PE!J10+QC!J10+SK!J10+YK!J10</f>
        <v>6</v>
      </c>
      <c r="K10" s="13">
        <f>AB!K10+BC!K10+MB!K10+NB!K10+NL!K10+NS!K10+NT!K10+NU!K10+ON!K10+PE!K10+QC!K10+SK!K10+YK!K10</f>
        <v>6</v>
      </c>
      <c r="L10" s="13">
        <f>AB!L10+BC!L10+MB!L10+NB!L10+NL!L10+NS!L10+NT!L10+NU!L10+ON!L10+PE!L10+QC!L10+SK!L10+YK!L10</f>
        <v>6</v>
      </c>
      <c r="M10" s="29">
        <f t="shared" ref="M10" si="2">IF(ISERROR(L10/J10), "-", (L10/J10))</f>
        <v>1</v>
      </c>
      <c r="N10" s="29">
        <f t="shared" ref="N10" si="3">IF(ISERROR(L10/K10), "-", (L10/K10))</f>
        <v>1</v>
      </c>
      <c r="O10" s="13">
        <f>AB!O10+BC!O10+MB!O10+NB!O10+NL!O10+NS!O10+NT!O10+NU!O10+ON!O10+PE!O10+QC!O10+SK!O10+YK!O10</f>
        <v>6</v>
      </c>
      <c r="P10" s="26">
        <f>AB!P10+BC!P10+MB!P10+NB!P10+NL!P10+NS!P10+NT!P10+NU!P10+ON!P10+PE!P10+QC!P10+SK!P10+YK!P10</f>
        <v>190</v>
      </c>
      <c r="R10" s="30">
        <f>G10+O10</f>
        <v>128</v>
      </c>
      <c r="S10" s="30">
        <f>H10+P10</f>
        <v>2137</v>
      </c>
    </row>
    <row r="11" spans="1:19" ht="25.5" x14ac:dyDescent="0.35">
      <c r="A11" s="5" t="s">
        <v>5</v>
      </c>
      <c r="B11" s="28">
        <f>AB!B11+BC!B11+MB!B11+NB!B11+NL!B11+NS!B11+NT!B11+NU!B11+ON!B11+PE!B11+QC!B11+SK!B11+YK!B11</f>
        <v>40</v>
      </c>
      <c r="C11" s="28">
        <f>AB!C11+BC!C11+MB!C11+NB!C11+NL!C11+NS!C11+NT!C11+NU!C11+ON!C11+PE!C11+QC!C11+SK!C11+YK!C11</f>
        <v>41</v>
      </c>
      <c r="D11" s="28">
        <f>AB!D11+BC!D11+MB!D11+NB!D11+NL!D11+NS!D11+NT!D11+NU!D11+ON!D11+PE!D11+QC!D11+SK!D11+YK!D11</f>
        <v>16</v>
      </c>
      <c r="E11" s="29">
        <f t="shared" ref="E11:E70" si="4">IF(ISERROR(D11/B11), "-", (D11/B11))</f>
        <v>0.4</v>
      </c>
      <c r="F11" s="29">
        <f t="shared" ref="F11:F70" si="5">IF(ISERROR(D11/C11), "-", (D11/C11))</f>
        <v>0.3902439024390244</v>
      </c>
      <c r="G11" s="13">
        <f>AB!G11+BC!G11+MB!G11+NB!G11+NL!G11+NS!G11+NT!G11+NU!G11+ON!G11+PE!G11+QC!G11+SK!G11+YK!G11</f>
        <v>13</v>
      </c>
      <c r="H11" s="26">
        <f>AB!H11+BC!H11+MB!H11+NB!H11+NL!H11+NS!H11+NT!H11+NU!H11+ON!H11+PE!H11+QC!H11+SK!H11+YK!H11</f>
        <v>191</v>
      </c>
      <c r="I11" s="15"/>
      <c r="J11" s="13">
        <f>AB!J11+BC!J11+MB!J11+NB!J11+NL!J11+NS!J11+NT!J11+NU!J11+ON!J11+PE!J11+QC!J11+SK!J11+YK!J11</f>
        <v>17</v>
      </c>
      <c r="K11" s="13">
        <f>AB!K11+BC!K11+MB!K11+NB!K11+NL!K11+NS!K11+NT!K11+NU!K11+ON!K11+PE!K11+QC!K11+SK!K11+YK!K11</f>
        <v>24</v>
      </c>
      <c r="L11" s="13">
        <f>AB!L11+BC!L11+MB!L11+NB!L11+NL!L11+NS!L11+NT!L11+NU!L11+ON!L11+PE!L11+QC!L11+SK!L11+YK!L11</f>
        <v>10</v>
      </c>
      <c r="M11" s="29">
        <f t="shared" ref="M11:M69" si="6">IF(ISERROR(L11/J11), "-", (L11/J11))</f>
        <v>0.58823529411764708</v>
      </c>
      <c r="N11" s="29">
        <f t="shared" ref="N11:N69" si="7">IF(ISERROR(L11/K11), "-", (L11/K11))</f>
        <v>0.41666666666666669</v>
      </c>
      <c r="O11" s="13">
        <f>AB!O11+BC!O11+MB!O11+NB!O11+NL!O11+NS!O11+NT!O11+NU!O11+ON!O11+PE!O11+QC!O11+SK!O11+YK!O11</f>
        <v>10</v>
      </c>
      <c r="P11" s="26">
        <f>AB!P11+BC!P11+MB!P11+NB!P11+NL!P11+NS!P11+NT!P11+NU!P11+ON!P11+PE!P11+QC!P11+SK!P11+YK!P11</f>
        <v>136</v>
      </c>
      <c r="R11" s="30">
        <f t="shared" ref="R11:R67" si="8">G11+O11</f>
        <v>23</v>
      </c>
      <c r="S11" s="30">
        <f t="shared" ref="S11:S67" si="9">H11+P11</f>
        <v>327</v>
      </c>
    </row>
    <row r="12" spans="1:19" ht="25.5" x14ac:dyDescent="0.35">
      <c r="A12" s="3" t="s">
        <v>6</v>
      </c>
      <c r="B12" s="28">
        <f>AB!B12+BC!B12+MB!B12+NB!B12+NL!B12+NS!B12+NT!B12+NU!B12+ON!B12+PE!B12+QC!B12+SK!B12+YK!B12</f>
        <v>110</v>
      </c>
      <c r="C12" s="28">
        <f>AB!C12+BC!C12+MB!C12+NB!C12+NL!C12+NS!C12+NT!C12+NU!C12+ON!C12+PE!C12+QC!C12+SK!C12+YK!C12</f>
        <v>123</v>
      </c>
      <c r="D12" s="28">
        <f>AB!D12+BC!D12+MB!D12+NB!D12+NL!D12+NS!D12+NT!D12+NU!D12+ON!D12+PE!D12+QC!D12+SK!D12+YK!D12</f>
        <v>92</v>
      </c>
      <c r="E12" s="29">
        <f t="shared" si="4"/>
        <v>0.83636363636363631</v>
      </c>
      <c r="F12" s="29">
        <f t="shared" si="5"/>
        <v>0.74796747967479671</v>
      </c>
      <c r="G12" s="13">
        <f>AB!G12+BC!G12+MB!G12+NB!G12+NL!G12+NS!G12+NT!G12+NU!G12+ON!G12+PE!G12+QC!G12+SK!G12+YK!G12</f>
        <v>72</v>
      </c>
      <c r="H12" s="26">
        <f>AB!H12+BC!H12+MB!H12+NB!H12+NL!H12+NS!H12+NT!H12+NU!H12+ON!H12+PE!H12+QC!H12+SK!H12+YK!H12</f>
        <v>1625</v>
      </c>
      <c r="I12" s="15"/>
      <c r="J12" s="13">
        <f>AB!J12+BC!J12+MB!J12+NB!J12+NL!J12+NS!J12+NT!J12+NU!J12+ON!J12+PE!J12+QC!J12+SK!J12+YK!J12</f>
        <v>48</v>
      </c>
      <c r="K12" s="13">
        <f>AB!K12+BC!K12+MB!K12+NB!K12+NL!K12+NS!K12+NT!K12+NU!K12+ON!K12+PE!K12+QC!K12+SK!K12+YK!K12</f>
        <v>61</v>
      </c>
      <c r="L12" s="13">
        <f>AB!L12+BC!L12+MB!L12+NB!L12+NL!L12+NS!L12+NT!L12+NU!L12+ON!L12+PE!L12+QC!L12+SK!L12+YK!L12</f>
        <v>28</v>
      </c>
      <c r="M12" s="29">
        <f t="shared" si="6"/>
        <v>0.58333333333333337</v>
      </c>
      <c r="N12" s="29">
        <f t="shared" si="7"/>
        <v>0.45901639344262296</v>
      </c>
      <c r="O12" s="13">
        <f>AB!O12+BC!O12+MB!O12+NB!O12+NL!O12+NS!O12+NT!O12+NU!O12+ON!O12+PE!O12+QC!O12+SK!O12+YK!O12</f>
        <v>28</v>
      </c>
      <c r="P12" s="26">
        <f>AB!P12+BC!P12+MB!P12+NB!P12+NL!P12+NS!P12+NT!P12+NU!P12+ON!P12+PE!P12+QC!P12+SK!P12+YK!P12</f>
        <v>887</v>
      </c>
      <c r="R12" s="30">
        <f t="shared" si="8"/>
        <v>100</v>
      </c>
      <c r="S12" s="30">
        <f t="shared" si="9"/>
        <v>2512</v>
      </c>
    </row>
    <row r="13" spans="1:19" ht="25.5" x14ac:dyDescent="0.35">
      <c r="A13" s="3" t="s">
        <v>7</v>
      </c>
      <c r="B13" s="28">
        <f>AB!B13+BC!B13+MB!B13+NB!B13+NL!B13+NS!B13+NT!B13+NU!B13+ON!B13+PE!B13+QC!B13+SK!B13+YK!B13</f>
        <v>2125</v>
      </c>
      <c r="C13" s="28">
        <f>AB!C13+BC!C13+MB!C13+NB!C13+NL!C13+NS!C13+NT!C13+NU!C13+ON!C13+PE!C13+QC!C13+SK!C13+YK!C13</f>
        <v>2575</v>
      </c>
      <c r="D13" s="28">
        <f>AB!D13+BC!D13+MB!D13+NB!D13+NL!D13+NS!D13+NT!D13+NU!D13+ON!D13+PE!D13+QC!D13+SK!D13+YK!D13</f>
        <v>1840</v>
      </c>
      <c r="E13" s="29">
        <f t="shared" si="4"/>
        <v>0.86588235294117644</v>
      </c>
      <c r="F13" s="29">
        <f t="shared" si="5"/>
        <v>0.71456310679611645</v>
      </c>
      <c r="G13" s="13">
        <f>AB!G13+BC!G13+MB!G13+NB!G13+NL!G13+NS!G13+NT!G13+NU!G13+ON!G13+PE!G13+QC!G13+SK!G13+YK!G13</f>
        <v>1990</v>
      </c>
      <c r="H13" s="26">
        <f>AB!H13+BC!H13+MB!H13+NB!H13+NL!H13+NS!H13+NT!H13+NU!H13+ON!H13+PE!H13+QC!H13+SK!H13+YK!H13</f>
        <v>79107</v>
      </c>
      <c r="I13" s="15"/>
      <c r="J13" s="13">
        <f>AB!J13+BC!J13+MB!J13+NB!J13+NL!J13+NS!J13+NT!J13+NU!J13+ON!J13+PE!J13+QC!J13+SK!J13+YK!J13</f>
        <v>801</v>
      </c>
      <c r="K13" s="13">
        <f>AB!K13+BC!K13+MB!K13+NB!K13+NL!K13+NS!K13+NT!K13+NU!K13+ON!K13+PE!K13+QC!K13+SK!K13+YK!K13</f>
        <v>1065</v>
      </c>
      <c r="L13" s="13">
        <f>AB!L13+BC!L13+MB!L13+NB!L13+NL!L13+NS!L13+NT!L13+NU!L13+ON!L13+PE!L13+QC!L13+SK!L13+YK!L13</f>
        <v>518</v>
      </c>
      <c r="M13" s="29">
        <f t="shared" si="6"/>
        <v>0.64669163545568042</v>
      </c>
      <c r="N13" s="29">
        <f t="shared" si="7"/>
        <v>0.48638497652582158</v>
      </c>
      <c r="O13" s="13">
        <f>AB!O13+BC!O13+MB!O13+NB!O13+NL!O13+NS!O13+NT!O13+NU!O13+ON!O13+PE!O13+QC!O13+SK!O13+YK!O13</f>
        <v>541</v>
      </c>
      <c r="P13" s="26">
        <f>AB!P13+BC!P13+MB!P13+NB!P13+NL!P13+NS!P13+NT!P13+NU!P13+ON!P13+PE!P13+QC!P13+SK!P13+YK!P13</f>
        <v>14847</v>
      </c>
      <c r="R13" s="30">
        <f t="shared" si="8"/>
        <v>2531</v>
      </c>
      <c r="S13" s="30">
        <f t="shared" si="9"/>
        <v>93954</v>
      </c>
    </row>
    <row r="14" spans="1:19" ht="25.5" x14ac:dyDescent="0.35">
      <c r="A14" s="3" t="s">
        <v>8</v>
      </c>
      <c r="B14" s="28">
        <f>AB!B14+BC!B14+MB!B14+NB!B14+NL!B14+NS!B14+NT!B14+NU!B14+ON!B14+PE!B14+QC!B14+SK!B14+YK!B14</f>
        <v>78</v>
      </c>
      <c r="C14" s="28">
        <f>AB!C14+BC!C14+MB!C14+NB!C14+NL!C14+NS!C14+NT!C14+NU!C14+ON!C14+PE!C14+QC!C14+SK!C14+YK!C14</f>
        <v>79</v>
      </c>
      <c r="D14" s="28">
        <f>AB!D14+BC!D14+MB!D14+NB!D14+NL!D14+NS!D14+NT!D14+NU!D14+ON!D14+PE!D14+QC!D14+SK!D14+YK!D14</f>
        <v>75</v>
      </c>
      <c r="E14" s="29">
        <f t="shared" si="4"/>
        <v>0.96153846153846156</v>
      </c>
      <c r="F14" s="29">
        <f t="shared" si="5"/>
        <v>0.94936708860759489</v>
      </c>
      <c r="G14" s="13">
        <f>AB!G14+BC!G14+MB!G14+NB!G14+NL!G14+NS!G14+NT!G14+NU!G14+ON!G14+PE!G14+QC!G14+SK!G14+YK!G14</f>
        <v>62</v>
      </c>
      <c r="H14" s="26">
        <f>AB!H14+BC!H14+MB!H14+NB!H14+NL!H14+NS!H14+NT!H14+NU!H14+ON!H14+PE!H14+QC!H14+SK!H14+YK!H14</f>
        <v>1045</v>
      </c>
      <c r="I14" s="15"/>
      <c r="J14" s="13">
        <f>AB!J14+BC!J14+MB!J14+NB!J14+NL!J14+NS!J14+NT!J14+NU!J14+ON!J14+PE!J14+QC!J14+SK!J14+YK!J14</f>
        <v>38</v>
      </c>
      <c r="K14" s="13">
        <f>AB!K14+BC!K14+MB!K14+NB!K14+NL!K14+NS!K14+NT!K14+NU!K14+ON!K14+PE!K14+QC!K14+SK!K14+YK!K14</f>
        <v>42</v>
      </c>
      <c r="L14" s="13">
        <f>AB!L14+BC!L14+MB!L14+NB!L14+NL!L14+NS!L14+NT!L14+NU!L14+ON!L14+PE!L14+QC!L14+SK!L14+YK!L14</f>
        <v>32</v>
      </c>
      <c r="M14" s="29">
        <f t="shared" si="6"/>
        <v>0.84210526315789469</v>
      </c>
      <c r="N14" s="29">
        <f t="shared" si="7"/>
        <v>0.76190476190476186</v>
      </c>
      <c r="O14" s="13">
        <f>AB!O14+BC!O14+MB!O14+NB!O14+NL!O14+NS!O14+NT!O14+NU!O14+ON!O14+PE!O14+QC!O14+SK!O14+YK!O14</f>
        <v>28</v>
      </c>
      <c r="P14" s="26">
        <f>AB!P14+BC!P14+MB!P14+NB!P14+NL!P14+NS!P14+NT!P14+NU!P14+ON!P14+PE!P14+QC!P14+SK!P14+YK!P14</f>
        <v>420</v>
      </c>
      <c r="R14" s="30">
        <f t="shared" si="8"/>
        <v>90</v>
      </c>
      <c r="S14" s="30">
        <f t="shared" si="9"/>
        <v>1465</v>
      </c>
    </row>
    <row r="15" spans="1:19" ht="25.5" x14ac:dyDescent="0.35">
      <c r="A15" s="3" t="s">
        <v>9</v>
      </c>
      <c r="B15" s="28">
        <f>AB!B15+BC!B15+MB!B15+NB!B15+NL!B15+NS!B15+NT!B15+NU!B15+ON!B15+PE!B15+QC!B15+SK!B15+YK!B15</f>
        <v>208</v>
      </c>
      <c r="C15" s="28">
        <f>AB!C15+BC!C15+MB!C15+NB!C15+NL!C15+NS!C15+NT!C15+NU!C15+ON!C15+PE!C15+QC!C15+SK!C15+YK!C15</f>
        <v>244</v>
      </c>
      <c r="D15" s="28">
        <f>AB!D15+BC!D15+MB!D15+NB!D15+NL!D15+NS!D15+NT!D15+NU!D15+ON!D15+PE!D15+QC!D15+SK!D15+YK!D15</f>
        <v>147</v>
      </c>
      <c r="E15" s="29">
        <f t="shared" si="4"/>
        <v>0.70673076923076927</v>
      </c>
      <c r="F15" s="29">
        <f t="shared" si="5"/>
        <v>0.60245901639344257</v>
      </c>
      <c r="G15" s="13">
        <f>AB!G15+BC!G15+MB!G15+NB!G15+NL!G15+NS!G15+NT!G15+NU!G15+ON!G15+PE!G15+QC!G15+SK!G15+YK!G15</f>
        <v>131</v>
      </c>
      <c r="H15" s="26">
        <f>AB!H15+BC!H15+MB!H15+NB!H15+NL!H15+NS!H15+NT!H15+NU!H15+ON!H15+PE!H15+QC!H15+SK!H15+YK!H15</f>
        <v>3367</v>
      </c>
      <c r="I15" s="15"/>
      <c r="J15" s="13">
        <f>AB!J15+BC!J15+MB!J15+NB!J15+NL!J15+NS!J15+NT!J15+NU!J15+ON!J15+PE!J15+QC!J15+SK!J15+YK!J15</f>
        <v>32</v>
      </c>
      <c r="K15" s="13">
        <f>AB!K15+BC!K15+MB!K15+NB!K15+NL!K15+NS!K15+NT!K15+NU!K15+ON!K15+PE!K15+QC!K15+SK!K15+YK!K15</f>
        <v>37</v>
      </c>
      <c r="L15" s="13">
        <f>AB!L15+BC!L15+MB!L15+NB!L15+NL!L15+NS!L15+NT!L15+NU!L15+ON!L15+PE!L15+QC!L15+SK!L15+YK!L15</f>
        <v>23</v>
      </c>
      <c r="M15" s="29">
        <f t="shared" si="6"/>
        <v>0.71875</v>
      </c>
      <c r="N15" s="29">
        <f t="shared" si="7"/>
        <v>0.6216216216216216</v>
      </c>
      <c r="O15" s="13">
        <f>AB!O15+BC!O15+MB!O15+NB!O15+NL!O15+NS!O15+NT!O15+NU!O15+ON!O15+PE!O15+QC!O15+SK!O15+YK!O15</f>
        <v>19</v>
      </c>
      <c r="P15" s="26">
        <f>AB!P15+BC!P15+MB!P15+NB!P15+NL!P15+NS!P15+NT!P15+NU!P15+ON!P15+PE!P15+QC!P15+SK!P15+YK!P15</f>
        <v>894</v>
      </c>
      <c r="R15" s="30">
        <f t="shared" si="8"/>
        <v>150</v>
      </c>
      <c r="S15" s="30">
        <f t="shared" si="9"/>
        <v>4261</v>
      </c>
    </row>
    <row r="16" spans="1:19" ht="25.5" x14ac:dyDescent="0.35">
      <c r="A16" s="3" t="s">
        <v>10</v>
      </c>
      <c r="B16" s="28">
        <f>AB!B16+BC!B16+MB!B16+NB!B16+NL!B16+NS!B16+NT!B16+NU!B16+ON!B16+PE!B16+QC!B16+SK!B16+YK!B16</f>
        <v>145</v>
      </c>
      <c r="C16" s="28">
        <f>AB!C16+BC!C16+MB!C16+NB!C16+NL!C16+NS!C16+NT!C16+NU!C16+ON!C16+PE!C16+QC!C16+SK!C16+YK!C16</f>
        <v>161</v>
      </c>
      <c r="D16" s="28">
        <f>AB!D16+BC!D16+MB!D16+NB!D16+NL!D16+NS!D16+NT!D16+NU!D16+ON!D16+PE!D16+QC!D16+SK!D16+YK!D16</f>
        <v>91</v>
      </c>
      <c r="E16" s="29">
        <f t="shared" si="4"/>
        <v>0.62758620689655176</v>
      </c>
      <c r="F16" s="29">
        <f t="shared" si="5"/>
        <v>0.56521739130434778</v>
      </c>
      <c r="G16" s="13">
        <f>AB!G16+BC!G16+MB!G16+NB!G16+NL!G16+NS!G16+NT!G16+NU!G16+ON!G16+PE!G16+QC!G16+SK!G16+YK!G16</f>
        <v>95</v>
      </c>
      <c r="H16" s="26">
        <f>AB!H16+BC!H16+MB!H16+NB!H16+NL!H16+NS!H16+NT!H16+NU!H16+ON!H16+PE!H16+QC!H16+SK!H16+YK!H16</f>
        <v>4124</v>
      </c>
      <c r="I16" s="15"/>
      <c r="J16" s="13">
        <f>AB!J16+BC!J16+MB!J16+NB!J16+NL!J16+NS!J16+NT!J16+NU!J16+ON!J16+PE!J16+QC!J16+SK!J16+YK!J16</f>
        <v>18</v>
      </c>
      <c r="K16" s="13">
        <f>AB!K16+BC!K16+MB!K16+NB!K16+NL!K16+NS!K16+NT!K16+NU!K16+ON!K16+PE!K16+QC!K16+SK!K16+YK!K16</f>
        <v>22</v>
      </c>
      <c r="L16" s="13">
        <f>AB!L16+BC!L16+MB!L16+NB!L16+NL!L16+NS!L16+NT!L16+NU!L16+ON!L16+PE!L16+QC!L16+SK!L16+YK!L16</f>
        <v>8</v>
      </c>
      <c r="M16" s="29">
        <f t="shared" si="6"/>
        <v>0.44444444444444442</v>
      </c>
      <c r="N16" s="29">
        <f t="shared" si="7"/>
        <v>0.36363636363636365</v>
      </c>
      <c r="O16" s="13">
        <f>AB!O16+BC!O16+MB!O16+NB!O16+NL!O16+NS!O16+NT!O16+NU!O16+ON!O16+PE!O16+QC!O16+SK!O16+YK!O16</f>
        <v>6</v>
      </c>
      <c r="P16" s="26">
        <f>AB!P16+BC!P16+MB!P16+NB!P16+NL!P16+NS!P16+NT!P16+NU!P16+ON!P16+PE!P16+QC!P16+SK!P16+YK!P16</f>
        <v>679</v>
      </c>
      <c r="R16" s="30">
        <f t="shared" si="8"/>
        <v>101</v>
      </c>
      <c r="S16" s="30">
        <f t="shared" si="9"/>
        <v>4803</v>
      </c>
    </row>
    <row r="17" spans="1:19" ht="25.5" x14ac:dyDescent="0.35">
      <c r="A17" s="3" t="s">
        <v>11</v>
      </c>
      <c r="B17" s="28">
        <f>AB!B17+BC!B17+MB!B17+NB!B17+NL!B17+NS!B17+NT!B17+NU!B17+ON!B17+PE!B17+QC!B17+SK!B17+YK!B17</f>
        <v>82</v>
      </c>
      <c r="C17" s="28">
        <f>AB!C17+BC!C17+MB!C17+NB!C17+NL!C17+NS!C17+NT!C17+NU!C17+ON!C17+PE!C17+QC!C17+SK!C17+YK!C17</f>
        <v>85</v>
      </c>
      <c r="D17" s="28">
        <f>AB!D17+BC!D17+MB!D17+NB!D17+NL!D17+NS!D17+NT!D17+NU!D17+ON!D17+PE!D17+QC!D17+SK!D17+YK!D17</f>
        <v>77</v>
      </c>
      <c r="E17" s="29">
        <f t="shared" si="4"/>
        <v>0.93902439024390238</v>
      </c>
      <c r="F17" s="29">
        <f t="shared" si="5"/>
        <v>0.90588235294117647</v>
      </c>
      <c r="G17" s="13">
        <f>AB!G17+BC!G17+MB!G17+NB!G17+NL!G17+NS!G17+NT!G17+NU!G17+ON!G17+PE!G17+QC!G17+SK!G17+YK!G17</f>
        <v>78</v>
      </c>
      <c r="H17" s="26">
        <f>AB!H17+BC!H17+MB!H17+NB!H17+NL!H17+NS!H17+NT!H17+NU!H17+ON!H17+PE!H17+QC!H17+SK!H17+YK!H17</f>
        <v>1772</v>
      </c>
      <c r="I17" s="15"/>
      <c r="J17" s="13">
        <f>AB!J17+BC!J17+MB!J17+NB!J17+NL!J17+NS!J17+NT!J17+NU!J17+ON!J17+PE!J17+QC!J17+SK!J17+YK!J17</f>
        <v>25</v>
      </c>
      <c r="K17" s="13">
        <f>AB!K17+BC!K17+MB!K17+NB!K17+NL!K17+NS!K17+NT!K17+NU!K17+ON!K17+PE!K17+QC!K17+SK!K17+YK!K17</f>
        <v>29</v>
      </c>
      <c r="L17" s="13">
        <f>AB!L17+BC!L17+MB!L17+NB!L17+NL!L17+NS!L17+NT!L17+NU!L17+ON!L17+PE!L17+QC!L17+SK!L17+YK!L17</f>
        <v>15</v>
      </c>
      <c r="M17" s="29">
        <f t="shared" si="6"/>
        <v>0.6</v>
      </c>
      <c r="N17" s="29">
        <f t="shared" si="7"/>
        <v>0.51724137931034486</v>
      </c>
      <c r="O17" s="13">
        <f>AB!O17+BC!O17+MB!O17+NB!O17+NL!O17+NS!O17+NT!O17+NU!O17+ON!O17+PE!O17+QC!O17+SK!O17+YK!O17</f>
        <v>16</v>
      </c>
      <c r="P17" s="26">
        <f>AB!P17+BC!P17+MB!P17+NB!P17+NL!P17+NS!P17+NT!P17+NU!P17+ON!P17+PE!P17+QC!P17+SK!P17+YK!P17</f>
        <v>357</v>
      </c>
      <c r="R17" s="30">
        <f t="shared" si="8"/>
        <v>94</v>
      </c>
      <c r="S17" s="30">
        <f t="shared" si="9"/>
        <v>2129</v>
      </c>
    </row>
    <row r="18" spans="1:19" ht="25.5" x14ac:dyDescent="0.35">
      <c r="A18" s="3" t="s">
        <v>12</v>
      </c>
      <c r="B18" s="28">
        <f>AB!B18+BC!B18+MB!B18+NB!B18+NL!B18+NS!B18+NT!B18+NU!B18+ON!B18+PE!B18+QC!B18+SK!B18+YK!B18</f>
        <v>2059</v>
      </c>
      <c r="C18" s="28">
        <f>AB!C18+BC!C18+MB!C18+NB!C18+NL!C18+NS!C18+NT!C18+NU!C18+ON!C18+PE!C18+QC!C18+SK!C18+YK!C18</f>
        <v>2617</v>
      </c>
      <c r="D18" s="28">
        <f>AB!D18+BC!D18+MB!D18+NB!D18+NL!D18+NS!D18+NT!D18+NU!D18+ON!D18+PE!D18+QC!D18+SK!D18+YK!D18</f>
        <v>1264</v>
      </c>
      <c r="E18" s="29">
        <f t="shared" si="4"/>
        <v>0.61389023797960174</v>
      </c>
      <c r="F18" s="29">
        <f t="shared" si="5"/>
        <v>0.48299579671379445</v>
      </c>
      <c r="G18" s="13">
        <f>AB!G18+BC!G18+MB!G18+NB!G18+NL!G18+NS!G18+NT!G18+NU!G18+ON!G18+PE!G18+QC!G18+SK!G18+YK!G18</f>
        <v>1270</v>
      </c>
      <c r="H18" s="26">
        <f>AB!H18+BC!H18+MB!H18+NB!H18+NL!H18+NS!H18+NT!H18+NU!H18+ON!H18+PE!H18+QC!H18+SK!H18+YK!H18</f>
        <v>43810</v>
      </c>
      <c r="I18" s="15"/>
      <c r="J18" s="13">
        <f>AB!J18+BC!J18+MB!J18+NB!J18+NL!J18+NS!J18+NT!J18+NU!J18+ON!J18+PE!J18+QC!J18+SK!J18+YK!J18</f>
        <v>487</v>
      </c>
      <c r="K18" s="13">
        <f>AB!K18+BC!K18+MB!K18+NB!K18+NL!K18+NS!K18+NT!K18+NU!K18+ON!K18+PE!K18+QC!K18+SK!K18+YK!K18</f>
        <v>603</v>
      </c>
      <c r="L18" s="13">
        <f>AB!L18+BC!L18+MB!L18+NB!L18+NL!L18+NS!L18+NT!L18+NU!L18+ON!L18+PE!L18+QC!L18+SK!L18+YK!L18</f>
        <v>202</v>
      </c>
      <c r="M18" s="29">
        <f t="shared" si="6"/>
        <v>0.41478439425051333</v>
      </c>
      <c r="N18" s="29">
        <f t="shared" si="7"/>
        <v>0.33499170812603646</v>
      </c>
      <c r="O18" s="13">
        <f>AB!O18+BC!O18+MB!O18+NB!O18+NL!O18+NS!O18+NT!O18+NU!O18+ON!O18+PE!O18+QC!O18+SK!O18+YK!O18</f>
        <v>205</v>
      </c>
      <c r="P18" s="26">
        <f>AB!P18+BC!P18+MB!P18+NB!P18+NL!P18+NS!P18+NT!P18+NU!P18+ON!P18+PE!P18+QC!P18+SK!P18+YK!P18</f>
        <v>8388</v>
      </c>
      <c r="R18" s="30">
        <f t="shared" si="8"/>
        <v>1475</v>
      </c>
      <c r="S18" s="30">
        <f t="shared" si="9"/>
        <v>52198</v>
      </c>
    </row>
    <row r="19" spans="1:19" s="23" customFormat="1" ht="25.5" x14ac:dyDescent="0.35">
      <c r="A19" s="27" t="s">
        <v>49</v>
      </c>
      <c r="B19" s="28">
        <f>AB!B19+BC!B19+MB!B19+NB!B19+NL!B19+NS!B19+NT!B19+NU!B19+ON!B19+PE!B19+QC!B19+SK!B19+YK!B19</f>
        <v>18</v>
      </c>
      <c r="C19" s="28">
        <f>AB!C19+BC!C19+MB!C19+NB!C19+NL!C19+NS!C19+NT!C19+NU!C19+ON!C19+PE!C19+QC!C19+SK!C19+YK!C19</f>
        <v>23</v>
      </c>
      <c r="D19" s="28">
        <f>AB!D19+BC!D19+MB!D19+NB!D19+NL!D19+NS!D19+NT!D19+NU!D19+ON!D19+PE!D19+QC!D19+SK!D19+YK!D19</f>
        <v>15</v>
      </c>
      <c r="E19" s="29">
        <f t="shared" si="4"/>
        <v>0.83333333333333337</v>
      </c>
      <c r="F19" s="29">
        <f t="shared" si="5"/>
        <v>0.65217391304347827</v>
      </c>
      <c r="G19" s="13">
        <f>AB!G19+BC!G19+MB!G19+NB!G19+NL!G19+NS!G19+NT!G19+NU!G19+ON!G19+PE!G19+QC!G19+SK!G19+YK!G19</f>
        <v>16</v>
      </c>
      <c r="H19" s="26">
        <f>AB!H19+BC!H19+MB!H19+NB!H19+NL!H19+NS!H19+NT!H19+NU!H19+ON!H19+PE!H19+QC!H19+SK!H19+YK!H19</f>
        <v>285</v>
      </c>
      <c r="I19" s="18"/>
      <c r="J19" s="13">
        <f>AB!J19+BC!J19+MB!J19+NB!J19+NL!J19+NS!J19+NT!J19+NU!J19+ON!J19+PE!J19+QC!J19+SK!J19+YK!J19</f>
        <v>32</v>
      </c>
      <c r="K19" s="13">
        <f>AB!K19+BC!K19+MB!K19+NB!K19+NL!K19+NS!K19+NT!K19+NU!K19+ON!K19+PE!K19+QC!K19+SK!K19+YK!K19</f>
        <v>40</v>
      </c>
      <c r="L19" s="13">
        <f>AB!L19+BC!L19+MB!L19+NB!L19+NL!L19+NS!L19+NT!L19+NU!L19+ON!L19+PE!L19+QC!L19+SK!L19+YK!L19</f>
        <v>19</v>
      </c>
      <c r="M19" s="29">
        <f t="shared" si="6"/>
        <v>0.59375</v>
      </c>
      <c r="N19" s="29">
        <f t="shared" si="7"/>
        <v>0.47499999999999998</v>
      </c>
      <c r="O19" s="13">
        <f>AB!O19+BC!O19+MB!O19+NB!O19+NL!O19+NS!O19+NT!O19+NU!O19+ON!O19+PE!O19+QC!O19+SK!O19+YK!O19</f>
        <v>18</v>
      </c>
      <c r="P19" s="26">
        <f>AB!P19+BC!P19+MB!P19+NB!P19+NL!P19+NS!P19+NT!P19+NU!P19+ON!P19+PE!P19+QC!P19+SK!P19+YK!P19</f>
        <v>217</v>
      </c>
      <c r="R19" s="30">
        <f t="shared" si="8"/>
        <v>34</v>
      </c>
      <c r="S19" s="30">
        <f t="shared" si="9"/>
        <v>502</v>
      </c>
    </row>
    <row r="20" spans="1:19" s="23" customFormat="1" ht="25.5" x14ac:dyDescent="0.35">
      <c r="A20" s="27" t="s">
        <v>51</v>
      </c>
      <c r="B20" s="28">
        <f>AB!B20+BC!B20+MB!B20+NB!B20+NL!B20+NS!B20+NT!B20+NU!B20+ON!B20+PE!B20+QC!B20+SK!B20+YK!B20</f>
        <v>162</v>
      </c>
      <c r="C20" s="28">
        <f>AB!C20+BC!C20+MB!C20+NB!C20+NL!C20+NS!C20+NT!C20+NU!C20+ON!C20+PE!C20+QC!C20+SK!C20+YK!C20</f>
        <v>198</v>
      </c>
      <c r="D20" s="28">
        <f>AB!D20+BC!D20+MB!D20+NB!D20+NL!D20+NS!D20+NT!D20+NU!D20+ON!D20+PE!D20+QC!D20+SK!D20+YK!D20</f>
        <v>104</v>
      </c>
      <c r="E20" s="29">
        <f t="shared" si="4"/>
        <v>0.64197530864197527</v>
      </c>
      <c r="F20" s="29">
        <f t="shared" si="5"/>
        <v>0.5252525252525253</v>
      </c>
      <c r="G20" s="13">
        <f>AB!G20+BC!G20+MB!G20+NB!G20+NL!G20+NS!G20+NT!G20+NU!G20+ON!G20+PE!G20+QC!G20+SK!G20+YK!G20</f>
        <v>103</v>
      </c>
      <c r="H20" s="26">
        <f>AB!H20+BC!H20+MB!H20+NB!H20+NL!H20+NS!H20+NT!H20+NU!H20+ON!H20+PE!H20+QC!H20+SK!H20+YK!H20</f>
        <v>455</v>
      </c>
      <c r="I20" s="18"/>
      <c r="J20" s="13">
        <f>AB!J20+BC!J20+MB!J20+NB!J20+NL!J20+NS!J20+NT!J20+NU!J20+ON!J20+PE!J20+QC!J20+SK!J20+YK!J20</f>
        <v>139</v>
      </c>
      <c r="K20" s="13">
        <f>AB!K20+BC!K20+MB!K20+NB!K20+NL!K20+NS!K20+NT!K20+NU!K20+ON!K20+PE!K20+QC!K20+SK!K20+YK!K20</f>
        <v>147</v>
      </c>
      <c r="L20" s="13">
        <f>AB!L20+BC!L20+MB!L20+NB!L20+NL!L20+NS!L20+NT!L20+NU!L20+ON!L20+PE!L20+QC!L20+SK!L20+YK!L20</f>
        <v>121</v>
      </c>
      <c r="M20" s="29">
        <f t="shared" si="6"/>
        <v>0.87050359712230219</v>
      </c>
      <c r="N20" s="29">
        <f t="shared" si="7"/>
        <v>0.8231292517006803</v>
      </c>
      <c r="O20" s="13">
        <f>AB!O20+BC!O20+MB!O20+NB!O20+NL!O20+NS!O20+NT!O20+NU!O20+ON!O20+PE!O20+QC!O20+SK!O20+YK!O20</f>
        <v>121</v>
      </c>
      <c r="P20" s="26">
        <f>AB!P20+BC!P20+MB!P20+NB!P20+NL!P20+NS!P20+NT!P20+NU!P20+ON!P20+PE!P20+QC!P20+SK!P20+YK!P20</f>
        <v>357</v>
      </c>
      <c r="R20" s="30">
        <f t="shared" si="8"/>
        <v>224</v>
      </c>
      <c r="S20" s="30">
        <f t="shared" si="9"/>
        <v>812</v>
      </c>
    </row>
    <row r="21" spans="1:19" ht="25.5" x14ac:dyDescent="0.35">
      <c r="A21" s="3" t="s">
        <v>13</v>
      </c>
      <c r="B21" s="28">
        <f>AB!B21+BC!B21+MB!B21+NB!B21+NL!B21+NS!B21+NT!B21+NU!B21+ON!B21+PE!B21+QC!B21+SK!B21+YK!B21</f>
        <v>5808</v>
      </c>
      <c r="C21" s="28">
        <f>AB!C21+BC!C21+MB!C21+NB!C21+NL!C21+NS!C21+NT!C21+NU!C21+ON!C21+PE!C21+QC!C21+SK!C21+YK!C21</f>
        <v>7025</v>
      </c>
      <c r="D21" s="28">
        <f>AB!D21+BC!D21+MB!D21+NB!D21+NL!D21+NS!D21+NT!D21+NU!D21+ON!D21+PE!D21+QC!D21+SK!D21+YK!D21</f>
        <v>4602</v>
      </c>
      <c r="E21" s="29">
        <f t="shared" si="4"/>
        <v>0.7923553719008265</v>
      </c>
      <c r="F21" s="29">
        <f t="shared" si="5"/>
        <v>0.65508896797153027</v>
      </c>
      <c r="G21" s="13">
        <f>AB!G21+BC!G21+MB!G21+NB!G21+NL!G21+NS!G21+NT!G21+NU!G21+ON!G21+PE!G21+QC!G21+SK!G21+YK!G21</f>
        <v>4636</v>
      </c>
      <c r="H21" s="26">
        <f>AB!H21+BC!H21+MB!H21+NB!H21+NL!H21+NS!H21+NT!H21+NU!H21+ON!H21+PE!H21+QC!H21+SK!H21+YK!H21</f>
        <v>96600</v>
      </c>
      <c r="I21" s="15"/>
      <c r="J21" s="13">
        <f>AB!J21+BC!J21+MB!J21+NB!J21+NL!J21+NS!J21+NT!J21+NU!J21+ON!J21+PE!J21+QC!J21+SK!J21+YK!J21</f>
        <v>1324</v>
      </c>
      <c r="K21" s="13">
        <f>AB!K21+BC!K21+MB!K21+NB!K21+NL!K21+NS!K21+NT!K21+NU!K21+ON!K21+PE!K21+QC!K21+SK!K21+YK!K21</f>
        <v>1706</v>
      </c>
      <c r="L21" s="13">
        <f>AB!L21+BC!L21+MB!L21+NB!L21+NL!L21+NS!L21+NT!L21+NU!L21+ON!L21+PE!L21+QC!L21+SK!L21+YK!L21</f>
        <v>877</v>
      </c>
      <c r="M21" s="29">
        <f t="shared" si="6"/>
        <v>0.66238670694864044</v>
      </c>
      <c r="N21" s="29">
        <f t="shared" si="7"/>
        <v>0.51406799531066827</v>
      </c>
      <c r="O21" s="13">
        <f>AB!O21+BC!O21+MB!O21+NB!O21+NL!O21+NS!O21+NT!O21+NU!O21+ON!O21+PE!O21+QC!O21+SK!O21+YK!O21</f>
        <v>1015</v>
      </c>
      <c r="P21" s="26">
        <f>AB!P21+BC!P21+MB!P21+NB!P21+NL!P21+NS!P21+NT!P21+NU!P21+ON!P21+PE!P21+QC!P21+SK!P21+YK!P21</f>
        <v>23342</v>
      </c>
      <c r="R21" s="30">
        <f t="shared" si="8"/>
        <v>5651</v>
      </c>
      <c r="S21" s="30">
        <f t="shared" si="9"/>
        <v>119942</v>
      </c>
    </row>
    <row r="22" spans="1:19" ht="25.5" x14ac:dyDescent="0.35">
      <c r="A22" s="3" t="s">
        <v>14</v>
      </c>
      <c r="B22" s="28">
        <f>AB!B22+BC!B22+MB!B22+NB!B22+NL!B22+NS!B22+NT!B22+NU!B22+ON!B22+PE!B22+QC!B22+SK!B22+YK!B22</f>
        <v>519</v>
      </c>
      <c r="C22" s="28">
        <f>AB!C22+BC!C22+MB!C22+NB!C22+NL!C22+NS!C22+NT!C22+NU!C22+ON!C22+PE!C22+QC!C22+SK!C22+YK!C22</f>
        <v>610</v>
      </c>
      <c r="D22" s="28">
        <f>AB!D22+BC!D22+MB!D22+NB!D22+NL!D22+NS!D22+NT!D22+NU!D22+ON!D22+PE!D22+QC!D22+SK!D22+YK!D22</f>
        <v>403</v>
      </c>
      <c r="E22" s="29">
        <f t="shared" ref="E22" si="10">IF(ISERROR(D22/B22), "-", (D22/B22))</f>
        <v>0.77649325626204235</v>
      </c>
      <c r="F22" s="29">
        <f t="shared" ref="F22" si="11">IF(ISERROR(D22/C22), "-", (D22/C22))</f>
        <v>0.66065573770491803</v>
      </c>
      <c r="G22" s="13">
        <f>AB!G22+BC!G22+MB!G22+NB!G22+NL!G22+NS!G22+NT!G22+NU!G22+ON!G22+PE!G22+QC!G22+SK!G22+YK!G22</f>
        <v>409</v>
      </c>
      <c r="H22" s="26">
        <f>AB!H22+BC!H22+MB!H22+NB!H22+NL!H22+NS!H22+NT!H22+NU!H22+ON!H22+PE!H22+QC!H22+SK!H22+YK!H22</f>
        <v>17390</v>
      </c>
      <c r="I22" s="15"/>
      <c r="J22" s="13">
        <f>AB!J22+BC!J22+MB!J22+NB!J22+NL!J22+NS!J22+NT!J22+NU!J22+ON!J22+PE!J22+QC!J22+SK!J22+YK!J22</f>
        <v>611</v>
      </c>
      <c r="K22" s="13">
        <f>AB!K22+BC!K22+MB!K22+NB!K22+NL!K22+NS!K22+NT!K22+NU!K22+ON!K22+PE!K22+QC!K22+SK!K22+YK!K22</f>
        <v>779</v>
      </c>
      <c r="L22" s="13">
        <f>AB!L22+BC!L22+MB!L22+NB!L22+NL!L22+NS!L22+NT!L22+NU!L22+ON!L22+PE!L22+QC!L22+SK!L22+YK!L22</f>
        <v>326</v>
      </c>
      <c r="M22" s="29">
        <f t="shared" ref="M22" si="12">IF(ISERROR(L22/J22), "-", (L22/J22))</f>
        <v>0.53355155482815053</v>
      </c>
      <c r="N22" s="29">
        <f t="shared" ref="N22" si="13">IF(ISERROR(L22/K22), "-", (L22/K22))</f>
        <v>0.41848523748395378</v>
      </c>
      <c r="O22" s="13">
        <f>AB!O22+BC!O22+MB!O22+NB!O22+NL!O22+NS!O22+NT!O22+NU!O22+ON!O22+PE!O22+QC!O22+SK!O22+YK!O22</f>
        <v>312</v>
      </c>
      <c r="P22" s="26">
        <f>AB!P22+BC!P22+MB!P22+NB!P22+NL!P22+NS!P22+NT!P22+NU!P22+ON!P22+PE!P22+QC!P22+SK!P22+YK!P22</f>
        <v>11956</v>
      </c>
      <c r="R22" s="30">
        <f t="shared" si="8"/>
        <v>721</v>
      </c>
      <c r="S22" s="30">
        <f t="shared" si="9"/>
        <v>29346</v>
      </c>
    </row>
    <row r="23" spans="1:19" ht="38.25" x14ac:dyDescent="0.35">
      <c r="A23" s="3" t="s">
        <v>73</v>
      </c>
      <c r="B23" s="28">
        <f>AB!B23+BC!B23+MB!B23+NB!B23+NL!B23+NS!B23+NT!B23+NU!B23+ON!B23+PE!B23+QC!B23+SK!B23+YK!B23</f>
        <v>18</v>
      </c>
      <c r="C23" s="28">
        <f>AB!C23+BC!C23+MB!C23+NB!C23+NL!C23+NS!C23+NT!C23+NU!C23+ON!C23+PE!C23+QC!C23+SK!C23+YK!C23</f>
        <v>19</v>
      </c>
      <c r="D23" s="28">
        <f>AB!D23+BC!D23+MB!D23+NB!D23+NL!D23+NS!D23+NT!D23+NU!D23+ON!D23+PE!D23+QC!D23+SK!D23+YK!D23</f>
        <v>16</v>
      </c>
      <c r="E23" s="29">
        <f t="shared" si="4"/>
        <v>0.88888888888888884</v>
      </c>
      <c r="F23" s="29">
        <f t="shared" si="5"/>
        <v>0.84210526315789469</v>
      </c>
      <c r="G23" s="157">
        <f>AB!G23+BC!G23+MB!G23+NB!G23+NL!G23+NS!G23+NT!G23+NU!G23+ON!G23+PE!G23+QC!G23+SK!G23+YK!G23</f>
        <v>17</v>
      </c>
      <c r="H23" s="154">
        <f>AB!H23+BC!H23+MB!H23+NB!H23+NL!H23+NS!H23+NT!H23+NU!H23+ON!H23+PE!H23+QC!H23+SK!H23+YK!H23</f>
        <v>27</v>
      </c>
      <c r="I23" s="15"/>
      <c r="J23" s="157">
        <f>AB!J23+BC!J23+MB!J23+NB!J23+NL!J23+NS!J23+NT!J23+NU!J23+ON!J23+PE!J23+QC!J23+SK!J23+YK!J23</f>
        <v>3</v>
      </c>
      <c r="K23" s="157">
        <f>AB!K23+BC!K23+MB!K23+NB!K23+NL!K23+NS!K23+NT!K23+NU!K23+ON!K23+PE!K23+QC!K23+SK!K23+YK!K23</f>
        <v>3</v>
      </c>
      <c r="L23" s="157">
        <f>AB!L23+BC!L23+MB!L23+NB!L23+NL!L23+NS!L23+NT!L23+NU!L23+ON!L23+PE!L23+QC!L23+SK!L23+YK!L23</f>
        <v>3</v>
      </c>
      <c r="M23" s="29">
        <f t="shared" si="6"/>
        <v>1</v>
      </c>
      <c r="N23" s="29">
        <f t="shared" si="7"/>
        <v>1</v>
      </c>
      <c r="O23" s="157">
        <f>AB!O23+BC!O23+MB!O23+NB!O23+NL!O23+NS!O23+NT!O23+NU!O23+ON!O23+PE!O23+QC!O23+SK!O23+YK!O23</f>
        <v>3</v>
      </c>
      <c r="P23" s="154">
        <f>AB!P23+BC!P23+MB!P23+NB!P23+NL!P23+NS!P23+NT!P23+NU!P23+ON!P23+PE!P23+QC!P23+SK!P23+YK!P23</f>
        <v>8</v>
      </c>
      <c r="R23" s="30"/>
      <c r="S23" s="30"/>
    </row>
    <row r="24" spans="1:19" ht="25.5" x14ac:dyDescent="0.35">
      <c r="A24" s="3" t="s">
        <v>52</v>
      </c>
      <c r="B24" s="28">
        <f>AB!B24+BC!B24+MB!B24+NB!B24+NL!B24+NS!B24+NT!B24+NU!B24+ON!B24+PE!B24+QC!B24+SK!B24+YK!B24</f>
        <v>11</v>
      </c>
      <c r="C24" s="28">
        <f>AB!C24+BC!C24+MB!C24+NB!C24+NL!C24+NS!C24+NT!C24+NU!C24+ON!C24+PE!C24+QC!C24+SK!C24+YK!C24</f>
        <v>14</v>
      </c>
      <c r="D24" s="28">
        <f>AB!D24+BC!D24+MB!D24+NB!D24+NL!D24+NS!D24+NT!D24+NU!D24+ON!D24+PE!D24+QC!D24+SK!D24+YK!D24</f>
        <v>9</v>
      </c>
      <c r="E24" s="29">
        <f t="shared" si="4"/>
        <v>0.81818181818181823</v>
      </c>
      <c r="F24" s="29">
        <f t="shared" si="5"/>
        <v>0.6428571428571429</v>
      </c>
      <c r="G24" s="13">
        <f>AB!G24+BC!G24+MB!G24+NB!G24+NL!G24+NS!G24+NT!G24+NU!G24+ON!G24+PE!G24+QC!G24+SK!G24+YK!G24</f>
        <v>9</v>
      </c>
      <c r="H24" s="26">
        <f>AB!H24+BC!H24+MB!H24+NB!H24+NL!H24+NS!H24+NT!H24+NU!H24+ON!H24+PE!H24+QC!H24+SK!H24+YK!H24</f>
        <v>194</v>
      </c>
      <c r="I24" s="15"/>
      <c r="J24" s="13">
        <f>AB!J24+BC!J24+MB!J24+NB!J24+NL!J24+NS!J24+NT!J24+NU!J24+ON!J24+PE!J24+QC!J24+SK!J24+YK!J24</f>
        <v>3</v>
      </c>
      <c r="K24" s="13">
        <f>AB!K24+BC!K24+MB!K24+NB!K24+NL!K24+NS!K24+NT!K24+NU!K24+ON!K24+PE!K24+QC!K24+SK!K24+YK!K24</f>
        <v>7</v>
      </c>
      <c r="L24" s="13">
        <f>AB!L24+BC!L24+MB!L24+NB!L24+NL!L24+NS!L24+NT!L24+NU!L24+ON!L24+PE!L24+QC!L24+SK!L24+YK!L24</f>
        <v>1</v>
      </c>
      <c r="M24" s="29">
        <f t="shared" si="6"/>
        <v>0.33333333333333331</v>
      </c>
      <c r="N24" s="29">
        <f t="shared" si="7"/>
        <v>0.14285714285714285</v>
      </c>
      <c r="O24" s="13">
        <f>AB!O24+BC!O24+MB!O24+NB!O24+NL!O24+NS!O24+NT!O24+NU!O24+ON!O24+PE!O24+QC!O24+SK!O24+YK!O24</f>
        <v>1</v>
      </c>
      <c r="P24" s="26">
        <f>AB!P24+BC!P24+MB!P24+NB!P24+NL!P24+NS!P24+NT!P24+NU!P24+ON!P24+PE!P24+QC!P24+SK!P24+YK!P24</f>
        <v>22</v>
      </c>
      <c r="R24" s="30">
        <f t="shared" si="8"/>
        <v>10</v>
      </c>
      <c r="S24" s="30">
        <f t="shared" si="9"/>
        <v>216</v>
      </c>
    </row>
    <row r="25" spans="1:19" ht="25.5" x14ac:dyDescent="0.35">
      <c r="A25" s="125" t="s">
        <v>15</v>
      </c>
      <c r="B25" s="124">
        <f>AB!B25+BC!B25+MB!B25+NB!B25+NL!B25+NS!B25+NT!B25+NU!B25+ON!B25+PE!B25+QC!B25+SK!B25+YK!B25</f>
        <v>0</v>
      </c>
      <c r="C25" s="124">
        <f>AB!C25+BC!C25+MB!C25+NB!C25+NL!C25+NS!C25+NT!C25+NU!C25+ON!C25+PE!C25+QC!C25+SK!C25+YK!C25</f>
        <v>0</v>
      </c>
      <c r="D25" s="124">
        <f>AB!D25+BC!D25+MB!D25+NB!D25+NL!D25+NS!D25+NT!D25+NU!D25+ON!D25+PE!D25+QC!D25+SK!D25+YK!D25</f>
        <v>0</v>
      </c>
      <c r="E25" s="123" t="str">
        <f t="shared" si="4"/>
        <v>-</v>
      </c>
      <c r="F25" s="123" t="str">
        <f t="shared" si="5"/>
        <v>-</v>
      </c>
      <c r="G25" s="124">
        <f>AB!G25+BC!G25+MB!G25+NB!G25+NL!G25+NS!G25+NT!G25+NU!G25+ON!G25+PE!G25+QC!G25+SK!G25+YK!G25</f>
        <v>0</v>
      </c>
      <c r="H25" s="124">
        <f>AB!H25+BC!H25+MB!H25+NB!H25+NL!H25+NS!H25+NT!H25+NU!H25+ON!H25+PE!H25+QC!H25+SK!H25+YK!H25</f>
        <v>188</v>
      </c>
      <c r="I25" s="124"/>
      <c r="J25" s="124">
        <f>AB!J25+BC!J25+MB!J25+NB!J25+NL!J25+NS!J25+NT!J25+NU!J25+ON!J25+PE!J25+QC!J25+SK!J25+YK!J25</f>
        <v>0</v>
      </c>
      <c r="K25" s="124">
        <f>AB!K25+BC!K25+MB!K25+NB!K25+NL!K25+NS!K25+NT!K25+NU!K25+ON!K25+PE!K25+QC!K25+SK!K25+YK!K25</f>
        <v>0</v>
      </c>
      <c r="L25" s="124">
        <f>AB!L25+BC!L25+MB!L25+NB!L25+NL!L25+NS!L25+NT!L25+NU!L25+ON!L25+PE!L25+QC!L25+SK!L25+YK!L25</f>
        <v>0</v>
      </c>
      <c r="M25" s="123" t="str">
        <f t="shared" si="6"/>
        <v>-</v>
      </c>
      <c r="N25" s="123" t="str">
        <f t="shared" si="7"/>
        <v>-</v>
      </c>
      <c r="O25" s="124">
        <f>AB!O25+BC!O25+MB!O25+NB!O25+NL!O25+NS!O25+NT!O25+NU!O25+ON!O25+PE!O25+QC!O25+SK!O25+YK!O25</f>
        <v>0</v>
      </c>
      <c r="P25" s="124">
        <f>AB!P25+BC!P25+MB!P25+NB!P25+NL!P25+NS!P25+NT!P25+NU!P25+ON!P25+PE!P25+QC!P25+SK!P25+YK!P25</f>
        <v>208</v>
      </c>
      <c r="R25" s="30">
        <f t="shared" si="8"/>
        <v>0</v>
      </c>
      <c r="S25" s="30">
        <f t="shared" si="9"/>
        <v>396</v>
      </c>
    </row>
    <row r="26" spans="1:19" ht="25.5" x14ac:dyDescent="0.35">
      <c r="A26" s="3" t="s">
        <v>16</v>
      </c>
      <c r="B26" s="28">
        <f>AB!B26+BC!B26+MB!B26+NB!B26+NL!B26+NS!B26+NT!B26+NU!B26+ON!B26+PE!B26+QC!B26+SK!B26+YK!B26</f>
        <v>24</v>
      </c>
      <c r="C26" s="28">
        <f>AB!C26+BC!C26+MB!C26+NB!C26+NL!C26+NS!C26+NT!C26+NU!C26+ON!C26+PE!C26+QC!C26+SK!C26+YK!C26</f>
        <v>30</v>
      </c>
      <c r="D26" s="28">
        <f>AB!D26+BC!D26+MB!D26+NB!D26+NL!D26+NS!D26+NT!D26+NU!D26+ON!D26+PE!D26+QC!D26+SK!D26+YK!D26</f>
        <v>13</v>
      </c>
      <c r="E26" s="29">
        <f t="shared" si="4"/>
        <v>0.54166666666666663</v>
      </c>
      <c r="F26" s="29">
        <f t="shared" si="5"/>
        <v>0.43333333333333335</v>
      </c>
      <c r="G26" s="13">
        <f>AB!G26+BC!G26+MB!G26+NB!G26+NL!G26+NS!G26+NT!G26+NU!G26+ON!G26+PE!G26+QC!G26+SK!G26+YK!G26</f>
        <v>14</v>
      </c>
      <c r="H26" s="26">
        <f>AB!H26+BC!H26+MB!H26+NB!H26+NL!H26+NS!H26+NT!H26+NU!H26+ON!H26+PE!H26+QC!H26+SK!H26+YK!H26</f>
        <v>410</v>
      </c>
      <c r="I26" s="15"/>
      <c r="J26" s="13">
        <f>AB!J26+BC!J26+MB!J26+NB!J26+NL!J26+NS!J26+NT!J26+NU!J26+ON!J26+PE!J26+QC!J26+SK!J26+YK!J26</f>
        <v>7</v>
      </c>
      <c r="K26" s="13">
        <f>AB!K26+BC!K26+MB!K26+NB!K26+NL!K26+NS!K26+NT!K26+NU!K26+ON!K26+PE!K26+QC!K26+SK!K26+YK!K26</f>
        <v>9</v>
      </c>
      <c r="L26" s="13">
        <f>AB!L26+BC!L26+MB!L26+NB!L26+NL!L26+NS!L26+NT!L26+NU!L26+ON!L26+PE!L26+QC!L26+SK!L26+YK!L26</f>
        <v>1</v>
      </c>
      <c r="M26" s="29">
        <f t="shared" si="6"/>
        <v>0.14285714285714285</v>
      </c>
      <c r="N26" s="29">
        <f t="shared" si="7"/>
        <v>0.1111111111111111</v>
      </c>
      <c r="O26" s="13">
        <f>AB!O26+BC!O26+MB!O26+NB!O26+NL!O26+NS!O26+NT!O26+NU!O26+ON!O26+PE!O26+QC!O26+SK!O26+YK!O26</f>
        <v>2</v>
      </c>
      <c r="P26" s="26">
        <f>AB!P26+BC!P26+MB!P26+NB!P26+NL!P26+NS!P26+NT!P26+NU!P26+ON!P26+PE!P26+QC!P26+SK!P26+YK!P26</f>
        <v>171</v>
      </c>
      <c r="R26" s="30">
        <f t="shared" si="8"/>
        <v>16</v>
      </c>
      <c r="S26" s="30">
        <f t="shared" si="9"/>
        <v>581</v>
      </c>
    </row>
    <row r="27" spans="1:19" ht="38.25" x14ac:dyDescent="0.35">
      <c r="A27" s="3" t="s">
        <v>71</v>
      </c>
      <c r="B27" s="28">
        <f>AB!B27+BC!B27+MB!B27+NB!B27+NL!B27+NS!B27+NT!B27+NU!B27+ON!B27+PE!B27+QC!B27+SK!B27+YK!B27</f>
        <v>14</v>
      </c>
      <c r="C27" s="28">
        <f>AB!C27+BC!C27+MB!C27+NB!C27+NL!C27+NS!C27+NT!C27+NU!C27+ON!C27+PE!C27+QC!C27+SK!C27+YK!C27</f>
        <v>18</v>
      </c>
      <c r="D27" s="28">
        <f>AB!D27+BC!D27+MB!D27+NB!D27+NL!D27+NS!D27+NT!D27+NU!D27+ON!D27+PE!D27+QC!D27+SK!D27+YK!D27</f>
        <v>11</v>
      </c>
      <c r="E27" s="29">
        <f t="shared" ref="E27:E28" si="14">IF(ISERROR(D27/B27), "-", (D27/B27))</f>
        <v>0.7857142857142857</v>
      </c>
      <c r="F27" s="29">
        <f t="shared" ref="F27:F28" si="15">IF(ISERROR(D27/C27), "-", (D27/C27))</f>
        <v>0.61111111111111116</v>
      </c>
      <c r="G27" s="157">
        <f>AB!G27+BC!G27+MB!G27+NB!G27+NL!G27+NS!G27+NT!G27+NU!G27+ON!G27+PE!G27+QC!G27+SK!G27+YK!G27</f>
        <v>8</v>
      </c>
      <c r="H27" s="154">
        <f>AB!H27+BC!H27+MB!H27+NB!H27+NL!H27+NS!H27+NT!H27+NU!H27+ON!H27+PE!H27+QC!H27+SK!H27+YK!H27</f>
        <v>8</v>
      </c>
      <c r="I27" s="15"/>
      <c r="J27" s="157">
        <f>AB!J27+BC!J27+MB!J27+NB!J27+NL!J27+NS!J27+NT!J27+NU!J27+ON!J27+PE!J27+QC!J27+SK!J27+YK!J27</f>
        <v>8</v>
      </c>
      <c r="K27" s="157">
        <f>AB!K27+BC!K27+MB!K27+NB!K27+NL!K27+NS!K27+NT!K27+NU!K27+ON!K27+PE!K27+QC!K27+SK!K27+YK!K27</f>
        <v>11</v>
      </c>
      <c r="L27" s="157">
        <f>AB!L27+BC!L27+MB!L27+NB!L27+NL!L27+NS!L27+NT!L27+NU!L27+ON!L27+PE!L27+QC!L27+SK!L27+YK!L27</f>
        <v>4</v>
      </c>
      <c r="M27" s="29">
        <f t="shared" ref="M27:M28" si="16">IF(ISERROR(L27/J27), "-", (L27/J27))</f>
        <v>0.5</v>
      </c>
      <c r="N27" s="29">
        <f t="shared" ref="N27:N28" si="17">IF(ISERROR(L27/K27), "-", (L27/K27))</f>
        <v>0.36363636363636365</v>
      </c>
      <c r="O27" s="157">
        <f>AB!O27+BC!O27+MB!O27+NB!O27+NL!O27+NS!O27+NT!O27+NU!O27+ON!O27+PE!O27+QC!O27+SK!O27+YK!O27</f>
        <v>4</v>
      </c>
      <c r="P27" s="154">
        <f>AB!P27+BC!P27+MB!P27+NB!P27+NL!P27+NS!P27+NT!P27+NU!P27+ON!P27+PE!P27+QC!P27+SK!P27+YK!P27</f>
        <v>4</v>
      </c>
      <c r="R27" s="30"/>
      <c r="S27" s="30"/>
    </row>
    <row r="28" spans="1:19" ht="38.25" x14ac:dyDescent="0.35">
      <c r="A28" s="3" t="s">
        <v>72</v>
      </c>
      <c r="B28" s="28">
        <f>AB!B28+BC!B28+MB!B28+NB!B28+NL!B28+NS!B28+NT!B28+NU!B28+ON!B28+PE!B28+QC!B28+SK!B28+YK!B28</f>
        <v>7</v>
      </c>
      <c r="C28" s="28">
        <f>AB!C28+BC!C28+MB!C28+NB!C28+NL!C28+NS!C28+NT!C28+NU!C28+ON!C28+PE!C28+QC!C28+SK!C28+YK!C28</f>
        <v>8</v>
      </c>
      <c r="D28" s="28">
        <f>AB!D28+BC!D28+MB!D28+NB!D28+NL!D28+NS!D28+NT!D28+NU!D28+ON!D28+PE!D28+QC!D28+SK!D28+YK!D28</f>
        <v>5</v>
      </c>
      <c r="E28" s="29">
        <f t="shared" si="14"/>
        <v>0.7142857142857143</v>
      </c>
      <c r="F28" s="29">
        <f t="shared" si="15"/>
        <v>0.625</v>
      </c>
      <c r="G28" s="157">
        <f>AB!G28+BC!G28+MB!G28+NB!G28+NL!G28+NS!G28+NT!G28+NU!G28+ON!G28+PE!G28+QC!G28+SK!G28+YK!G28</f>
        <v>6</v>
      </c>
      <c r="H28" s="154">
        <f>AB!H28+BC!H28+MB!H28+NB!H28+NL!H28+NS!H28+NT!H28+NU!H28+ON!H28+PE!H28+QC!H28+SK!H28+YK!H28</f>
        <v>6</v>
      </c>
      <c r="I28" s="15"/>
      <c r="J28" s="157">
        <f>AB!J28+BC!J28+MB!J28+NB!J28+NL!J28+NS!J28+NT!J28+NU!J28+ON!J28+PE!J28+QC!J28+SK!J28+YK!J28</f>
        <v>74</v>
      </c>
      <c r="K28" s="157">
        <f>AB!K28+BC!K28+MB!K28+NB!K28+NL!K28+NS!K28+NT!K28+NU!K28+ON!K28+PE!K28+QC!K28+SK!K28+YK!K28</f>
        <v>89</v>
      </c>
      <c r="L28" s="157">
        <f>AB!L28+BC!L28+MB!L28+NB!L28+NL!L28+NS!L28+NT!L28+NU!L28+ON!L28+PE!L28+QC!L28+SK!L28+YK!L28</f>
        <v>63</v>
      </c>
      <c r="M28" s="29">
        <f t="shared" si="16"/>
        <v>0.85135135135135132</v>
      </c>
      <c r="N28" s="29">
        <f t="shared" si="17"/>
        <v>0.7078651685393258</v>
      </c>
      <c r="O28" s="157">
        <f>AB!O28+BC!O28+MB!O28+NB!O28+NL!O28+NS!O28+NT!O28+NU!O28+ON!O28+PE!O28+QC!O28+SK!O28+YK!O28</f>
        <v>54</v>
      </c>
      <c r="P28" s="154">
        <f>AB!P28+BC!P28+MB!P28+NB!P28+NL!P28+NS!P28+NT!P28+NU!P28+ON!P28+PE!P28+QC!P28+SK!P28+YK!P28</f>
        <v>54</v>
      </c>
      <c r="R28" s="30"/>
      <c r="S28" s="30"/>
    </row>
    <row r="29" spans="1:19" ht="25.5" x14ac:dyDescent="0.35">
      <c r="A29" s="3" t="s">
        <v>17</v>
      </c>
      <c r="B29" s="28">
        <f>AB!B29+BC!B29+MB!B29+NB!B29+NL!B29+NS!B29+NT!B29+NU!B29+ON!B29+PE!B29+QC!B29+SK!B29+YK!B29</f>
        <v>101</v>
      </c>
      <c r="C29" s="28">
        <f>AB!C29+BC!C29+MB!C29+NB!C29+NL!C29+NS!C29+NT!C29+NU!C29+ON!C29+PE!C29+QC!C29+SK!C29+YK!C29</f>
        <v>117</v>
      </c>
      <c r="D29" s="28">
        <f>AB!D29+BC!D29+MB!D29+NB!D29+NL!D29+NS!D29+NT!D29+NU!D29+ON!D29+PE!D29+QC!D29+SK!D29+YK!D29</f>
        <v>72</v>
      </c>
      <c r="E29" s="29">
        <f t="shared" si="4"/>
        <v>0.71287128712871284</v>
      </c>
      <c r="F29" s="29">
        <f t="shared" si="5"/>
        <v>0.61538461538461542</v>
      </c>
      <c r="G29" s="13">
        <f>AB!G29+BC!G29+MB!G29+NB!G29+NL!G29+NS!G29+NT!G29+NU!G29+ON!G29+PE!G29+QC!G29+SK!G29+YK!G29</f>
        <v>74</v>
      </c>
      <c r="H29" s="26">
        <f>AB!H29+BC!H29+MB!H29+NB!H29+NL!H29+NS!H29+NT!H29+NU!H29+ON!H29+PE!H29+QC!H29+SK!H29+YK!H29</f>
        <v>1437</v>
      </c>
      <c r="I29" s="15"/>
      <c r="J29" s="13">
        <f>AB!J29+BC!J29+MB!J29+NB!J29+NL!J29+NS!J29+NT!J29+NU!J29+ON!J29+PE!J29+QC!J29+SK!J29+YK!J29</f>
        <v>20</v>
      </c>
      <c r="K29" s="13">
        <f>AB!K29+BC!K29+MB!K29+NB!K29+NL!K29+NS!K29+NT!K29+NU!K29+ON!K29+PE!K29+QC!K29+SK!K29+YK!K29</f>
        <v>28</v>
      </c>
      <c r="L29" s="13">
        <f>AB!L29+BC!L29+MB!L29+NB!L29+NL!L29+NS!L29+NT!L29+NU!L29+ON!L29+PE!L29+QC!L29+SK!L29+YK!L29</f>
        <v>17</v>
      </c>
      <c r="M29" s="29">
        <f t="shared" si="6"/>
        <v>0.85</v>
      </c>
      <c r="N29" s="29">
        <f t="shared" si="7"/>
        <v>0.6071428571428571</v>
      </c>
      <c r="O29" s="13">
        <f>AB!O29+BC!O29+MB!O29+NB!O29+NL!O29+NS!O29+NT!O29+NU!O29+ON!O29+PE!O29+QC!O29+SK!O29+YK!O29</f>
        <v>16</v>
      </c>
      <c r="P29" s="26">
        <f>AB!P29+BC!P29+MB!P29+NB!P29+NL!P29+NS!P29+NT!P29+NU!P29+ON!P29+PE!P29+QC!P29+SK!P29+YK!P29</f>
        <v>383</v>
      </c>
      <c r="R29" s="30">
        <f t="shared" si="8"/>
        <v>90</v>
      </c>
      <c r="S29" s="30">
        <f t="shared" si="9"/>
        <v>1820</v>
      </c>
    </row>
    <row r="30" spans="1:19" ht="25.5" x14ac:dyDescent="0.35">
      <c r="A30" s="3" t="s">
        <v>53</v>
      </c>
      <c r="B30" s="28">
        <f>AB!B30+BC!B30+MB!B30+NB!B30+NL!B30+NS!B30+NT!B30+NU!B30+ON!B30+PE!B30+QC!B30+SK!B30+YK!B30</f>
        <v>711</v>
      </c>
      <c r="C30" s="28">
        <f>AB!C30+BC!C30+MB!C30+NB!C30+NL!C30+NS!C30+NT!C30+NU!C30+ON!C30+PE!C30+QC!C30+SK!C30+YK!C30</f>
        <v>782</v>
      </c>
      <c r="D30" s="28">
        <f>AB!D30+BC!D30+MB!D30+NB!D30+NL!D30+NS!D30+NT!D30+NU!D30+ON!D30+PE!D30+QC!D30+SK!D30+YK!D30</f>
        <v>628</v>
      </c>
      <c r="E30" s="29">
        <f t="shared" si="4"/>
        <v>0.88326300984528827</v>
      </c>
      <c r="F30" s="29">
        <f t="shared" si="5"/>
        <v>0.80306905370843995</v>
      </c>
      <c r="G30" s="13">
        <f>AB!G30+BC!G30+MB!G30+NB!G30+NL!G30+NS!G30+NT!G30+NU!G30+ON!G30+PE!G30+QC!G30+SK!G30+YK!G30</f>
        <v>628</v>
      </c>
      <c r="H30" s="26">
        <f>AB!H30+BC!H30+MB!H30+NB!H30+NL!H30+NS!H30+NT!H30+NU!H30+ON!H30+PE!H30+QC!H30+SK!H30+YK!H30</f>
        <v>14573</v>
      </c>
      <c r="I30" s="15"/>
      <c r="J30" s="13">
        <f>AB!J30+BC!J30+MB!J30+NB!J30+NL!J30+NS!J30+NT!J30+NU!J30+ON!J30+PE!J30+QC!J30+SK!J30+YK!J30</f>
        <v>259</v>
      </c>
      <c r="K30" s="13">
        <f>AB!K30+BC!K30+MB!K30+NB!K30+NL!K30+NS!K30+NT!K30+NU!K30+ON!K30+PE!K30+QC!K30+SK!K30+YK!K30</f>
        <v>301</v>
      </c>
      <c r="L30" s="13">
        <f>AB!L30+BC!L30+MB!L30+NB!L30+NL!L30+NS!L30+NT!L30+NU!L30+ON!L30+PE!L30+QC!L30+SK!L30+YK!L30</f>
        <v>171</v>
      </c>
      <c r="M30" s="29">
        <f t="shared" si="6"/>
        <v>0.66023166023166024</v>
      </c>
      <c r="N30" s="29">
        <f t="shared" si="7"/>
        <v>0.56810631229235875</v>
      </c>
      <c r="O30" s="13">
        <f>AB!O30+BC!O30+MB!O30+NB!O30+NL!O30+NS!O30+NT!O30+NU!O30+ON!O30+PE!O30+QC!O30+SK!O30+YK!O30</f>
        <v>134</v>
      </c>
      <c r="P30" s="26">
        <f>AB!P30+BC!P30+MB!P30+NB!P30+NL!P30+NS!P30+NT!P30+NU!P30+ON!P30+PE!P30+QC!P30+SK!P30+YK!P30</f>
        <v>3713</v>
      </c>
      <c r="R30" s="30">
        <f t="shared" si="8"/>
        <v>762</v>
      </c>
      <c r="S30" s="30">
        <f t="shared" si="9"/>
        <v>18286</v>
      </c>
    </row>
    <row r="31" spans="1:19" ht="25.5" x14ac:dyDescent="0.35">
      <c r="A31" s="3" t="s">
        <v>93</v>
      </c>
      <c r="B31" s="28">
        <f>AB!B31+BC!B31+MB!B31+NB!B31+NL!B31+NS!B31+NT!B31+NU!B31+ON!B31+PE!B31+QC!B31+SK!B31+YK!B31</f>
        <v>1638</v>
      </c>
      <c r="C31" s="28">
        <f>AB!C31+BC!C31+MB!C31+NB!C31+NL!C31+NS!C31+NT!C31+NU!C31+ON!C31+PE!C31+QC!C31+SK!C31+YK!C31</f>
        <v>1888</v>
      </c>
      <c r="D31" s="28">
        <f>AB!D31+BC!D31+MB!D31+NB!D31+NL!D31+NS!D31+NT!D31+NU!D31+ON!D31+PE!D31+QC!D31+SK!D31+YK!D31</f>
        <v>1229</v>
      </c>
      <c r="E31" s="29">
        <f t="shared" si="4"/>
        <v>0.7503052503052503</v>
      </c>
      <c r="F31" s="29">
        <f t="shared" si="5"/>
        <v>0.65095338983050843</v>
      </c>
      <c r="G31" s="13">
        <f>AB!G31+BC!G31+MB!G31+NB!G31+NL!G31+NS!G31+NT!G31+NU!G31+ON!G31+PE!G31+QC!G31+SK!G31+YK!G31</f>
        <v>1223</v>
      </c>
      <c r="H31" s="26">
        <f>AB!H31+BC!H31+MB!H31+NB!H31+NL!H31+NS!H31+NT!H31+NU!H31+ON!H31+PE!H31+QC!H31+SK!H31+YK!H31</f>
        <v>31260</v>
      </c>
      <c r="I31" s="15"/>
      <c r="J31" s="13">
        <f>AB!J31+BC!J31+MB!J31+NB!J31+NL!J31+NS!J31+NT!J31+NU!J31+ON!J31+PE!J31+QC!J31+SK!J31+YK!J31</f>
        <v>344</v>
      </c>
      <c r="K31" s="13">
        <f>AB!K31+BC!K31+MB!K31+NB!K31+NL!K31+NS!K31+NT!K31+NU!K31+ON!K31+PE!K31+QC!K31+SK!K31+YK!K31</f>
        <v>402</v>
      </c>
      <c r="L31" s="13">
        <f>AB!L31+BC!L31+MB!L31+NB!L31+NL!L31+NS!L31+NT!L31+NU!L31+ON!L31+PE!L31+QC!L31+SK!L31+YK!L31</f>
        <v>248</v>
      </c>
      <c r="M31" s="29">
        <f t="shared" si="6"/>
        <v>0.72093023255813948</v>
      </c>
      <c r="N31" s="29">
        <f t="shared" si="7"/>
        <v>0.61691542288557211</v>
      </c>
      <c r="O31" s="13">
        <f>AB!O31+BC!O31+MB!O31+NB!O31+NL!O31+NS!O31+NT!O31+NU!O31+ON!O31+PE!O31+QC!O31+SK!O31+YK!O31</f>
        <v>250</v>
      </c>
      <c r="P31" s="26">
        <f>AB!P31+BC!P31+MB!P31+NB!P31+NL!P31+NS!P31+NT!P31+NU!P31+ON!P31+PE!P31+QC!P31+SK!P31+YK!P31</f>
        <v>7441</v>
      </c>
      <c r="R31" s="30">
        <f t="shared" si="8"/>
        <v>1473</v>
      </c>
      <c r="S31" s="30">
        <f t="shared" si="9"/>
        <v>38701</v>
      </c>
    </row>
    <row r="32" spans="1:19" ht="38.25" x14ac:dyDescent="0.35">
      <c r="A32" s="3" t="s">
        <v>103</v>
      </c>
      <c r="B32" s="28">
        <f>AB!B32+BC!B32+MB!B32+NB!B32+NL!B32+NS!B32+NT!B32+NU!B32+ON!B32+PE!B32+QC!B32+SK!B32+YK!B32</f>
        <v>0</v>
      </c>
      <c r="C32" s="28">
        <f>AB!C32+BC!C32+MB!C32+NB!C32+NL!C32+NS!C32+NT!C32+NU!C32+ON!C32+PE!C32+QC!C32+SK!C32+YK!C32</f>
        <v>0</v>
      </c>
      <c r="D32" s="28">
        <f>AB!D32+BC!D32+MB!D32+NB!D32+NL!D32+NS!D32+NT!D32+NU!D32+ON!D32+PE!D32+QC!D32+SK!D32+YK!D32</f>
        <v>0</v>
      </c>
      <c r="E32" s="29" t="str">
        <f>IF(ISERROR(D32/B32), "-", (D32/B32))</f>
        <v>-</v>
      </c>
      <c r="F32" s="29" t="str">
        <f>IF(ISERROR(D32/C32), "-", (D32/C32))</f>
        <v>-</v>
      </c>
      <c r="G32" s="157">
        <f>AB!G32+BC!G32+MB!G32+NB!G32+NL!G32+NS!G32+NT!G32+NU!G32+ON!G32+PE!G32+QC!G32+SK!G32+YK!G32</f>
        <v>0</v>
      </c>
      <c r="H32" s="154">
        <f>AB!H32+BC!H32+MB!H32+NB!H32+NL!H32+NS!H32+NT!H32+NU!H32+ON!H32+PE!H32+QC!H32+SK!H32+YK!H32</f>
        <v>0</v>
      </c>
      <c r="I32" s="15"/>
      <c r="J32" s="157">
        <f>AB!J32+BC!J32+MB!J32+NB!J32+NL!J32+NS!J32+NT!J32+NU!J32+ON!J32+PE!J32+QC!J32+SK!J32+YK!J32</f>
        <v>0</v>
      </c>
      <c r="K32" s="157">
        <f>AB!K32+BC!K32+MB!K32+NB!K32+NL!K32+NS!K32+NT!K32+NU!K32+ON!K32+PE!K32+QC!K32+SK!K32+YK!K32</f>
        <v>0</v>
      </c>
      <c r="L32" s="157">
        <f>AB!L32+BC!L32+MB!L32+NB!L32+NL!L32+NS!L32+NT!L32+NU!L32+ON!L32+PE!L32+QC!L32+SK!L32+YK!L32</f>
        <v>0</v>
      </c>
      <c r="M32" s="29" t="str">
        <f>IF(ISERROR(L32/J32), "-", (L32/J32))</f>
        <v>-</v>
      </c>
      <c r="N32" s="29" t="str">
        <f>IF(ISERROR(L32/K32), "-", (L32/K32))</f>
        <v>-</v>
      </c>
      <c r="O32" s="157">
        <f>AB!O32+BC!O32+MB!O32+NB!O32+NL!O32+NS!O32+NT!O32+NU!O32+ON!O32+PE!O32+QC!O32+SK!O32+YK!O32</f>
        <v>0</v>
      </c>
      <c r="P32" s="154">
        <f>AB!P32+BC!P32+MB!P32+NB!P32+NL!P32+NS!P32+NT!P32+NU!P32+ON!P32+PE!P32+QC!P32+SK!P32+YK!P32</f>
        <v>0</v>
      </c>
      <c r="R32" s="30"/>
      <c r="S32" s="30"/>
    </row>
    <row r="33" spans="1:19" ht="51" x14ac:dyDescent="0.35">
      <c r="A33" s="3" t="s">
        <v>102</v>
      </c>
      <c r="B33" s="28">
        <f>AB!B33+BC!B33+MB!B33+NB!B33+NL!B33+NS!B33+NT!B33+NU!B33+ON!B33+PE!B33+QC!B33+SK!B33+YK!B33</f>
        <v>0</v>
      </c>
      <c r="C33" s="28">
        <f>AB!C33+BC!C33+MB!C33+NB!C33+NL!C33+NS!C33+NT!C33+NU!C33+ON!C33+PE!C33+QC!C33+SK!C33+YK!C33</f>
        <v>0</v>
      </c>
      <c r="D33" s="28">
        <f>AB!D33+BC!D33+MB!D33+NB!D33+NL!D33+NS!D33+NT!D33+NU!D33+ON!D33+PE!D33+QC!D33+SK!D33+YK!D33</f>
        <v>0</v>
      </c>
      <c r="E33" s="29" t="str">
        <f>IF(ISERROR(D33/B33), "-", (D33/B33))</f>
        <v>-</v>
      </c>
      <c r="F33" s="29" t="str">
        <f>IF(ISERROR(D33/C33), "-", (D33/C33))</f>
        <v>-</v>
      </c>
      <c r="G33" s="157">
        <f>AB!G33+BC!G33+MB!G33+NB!G33+NL!G33+NS!G33+NT!G33+NU!G33+ON!G33+PE!G33+QC!G33+SK!G33+YK!G33</f>
        <v>0</v>
      </c>
      <c r="H33" s="154">
        <f>AB!H33+BC!H33+MB!H33+NB!H33+NL!H33+NS!H33+NT!H33+NU!H33+ON!H33+PE!H33+QC!H33+SK!H33+YK!H33</f>
        <v>0</v>
      </c>
      <c r="I33" s="15"/>
      <c r="J33" s="157">
        <f>AB!J33+BC!J33+MB!J33+NB!J33+NL!J33+NS!J33+NT!J33+NU!J33+ON!J33+PE!J33+QC!J33+SK!J33+YK!J33</f>
        <v>0</v>
      </c>
      <c r="K33" s="157">
        <f>AB!K33+BC!K33+MB!K33+NB!K33+NL!K33+NS!K33+NT!K33+NU!K33+ON!K33+PE!K33+QC!K33+SK!K33+YK!K33</f>
        <v>0</v>
      </c>
      <c r="L33" s="157">
        <f>AB!L33+BC!L33+MB!L33+NB!L33+NL!L33+NS!L33+NT!L33+NU!L33+ON!L33+PE!L33+QC!L33+SK!L33+YK!L33</f>
        <v>0</v>
      </c>
      <c r="M33" s="29" t="str">
        <f>IF(ISERROR(L33/J33), "-", (L33/J33))</f>
        <v>-</v>
      </c>
      <c r="N33" s="29" t="str">
        <f>IF(ISERROR(L33/K33), "-", (L33/K33))</f>
        <v>-</v>
      </c>
      <c r="O33" s="157">
        <f>AB!O33+BC!O33+MB!O33+NB!O33+NL!O33+NS!O33+NT!O33+NU!O33+ON!O33+PE!O33+QC!O33+SK!O33+YK!O33</f>
        <v>0</v>
      </c>
      <c r="P33" s="154">
        <f>AB!P33+BC!P33+MB!P33+NB!P33+NL!P33+NS!P33+NT!P33+NU!P33+ON!P33+PE!P33+QC!P33+SK!P33+YK!P33</f>
        <v>0</v>
      </c>
      <c r="R33" s="30"/>
      <c r="S33" s="30"/>
    </row>
    <row r="34" spans="1:19" ht="51" x14ac:dyDescent="0.35">
      <c r="A34" s="3" t="s">
        <v>101</v>
      </c>
      <c r="B34" s="28">
        <f>AB!B34+BC!B34+MB!B34+NB!B34+NL!B34+NS!B34+NT!B34+NU!B34+ON!B34+PE!B34+QC!B34+SK!B34+YK!B34</f>
        <v>0</v>
      </c>
      <c r="C34" s="28">
        <f>AB!C34+BC!C34+MB!C34+NB!C34+NL!C34+NS!C34+NT!C34+NU!C34+ON!C34+PE!C34+QC!C34+SK!C34+YK!C34</f>
        <v>0</v>
      </c>
      <c r="D34" s="28">
        <f>AB!D34+BC!D34+MB!D34+NB!D34+NL!D34+NS!D34+NT!D34+NU!D34+ON!D34+PE!D34+QC!D34+SK!D34+YK!D34</f>
        <v>0</v>
      </c>
      <c r="E34" s="29" t="str">
        <f>IF(ISERROR(D34/B34), "-", (D34/B34))</f>
        <v>-</v>
      </c>
      <c r="F34" s="29" t="str">
        <f>IF(ISERROR(D34/C34), "-", (D34/C34))</f>
        <v>-</v>
      </c>
      <c r="G34" s="157">
        <f>AB!G34+BC!G34+MB!G34+NB!G34+NL!G34+NS!G34+NT!G34+NU!G34+ON!G34+PE!G34+QC!G34+SK!G34+YK!G34</f>
        <v>0</v>
      </c>
      <c r="H34" s="154">
        <f>AB!H34+BC!H34+MB!H34+NB!H34+NL!H34+NS!H34+NT!H34+NU!H34+ON!H34+PE!H34+QC!H34+SK!H34+YK!H34</f>
        <v>0</v>
      </c>
      <c r="I34" s="15"/>
      <c r="J34" s="157">
        <f>AB!J34+BC!J34+MB!J34+NB!J34+NL!J34+NS!J34+NT!J34+NU!J34+ON!J34+PE!J34+QC!J34+SK!J34+YK!J34</f>
        <v>0</v>
      </c>
      <c r="K34" s="157">
        <f>AB!K34+BC!K34+MB!K34+NB!K34+NL!K34+NS!K34+NT!K34+NU!K34+ON!K34+PE!K34+QC!K34+SK!K34+YK!K34</f>
        <v>0</v>
      </c>
      <c r="L34" s="157">
        <f>AB!L34+BC!L34+MB!L34+NB!L34+NL!L34+NS!L34+NT!L34+NU!L34+ON!L34+PE!L34+QC!L34+SK!L34+YK!L34</f>
        <v>0</v>
      </c>
      <c r="M34" s="29" t="str">
        <f>IF(ISERROR(L34/J34), "-", (L34/J34))</f>
        <v>-</v>
      </c>
      <c r="N34" s="29" t="str">
        <f>IF(ISERROR(L34/K34), "-", (L34/K34))</f>
        <v>-</v>
      </c>
      <c r="O34" s="157">
        <f>AB!O34+BC!O34+MB!O34+NB!O34+NL!O34+NS!O34+NT!O34+NU!O34+ON!O34+PE!O34+QC!O34+SK!O34+YK!O34</f>
        <v>0</v>
      </c>
      <c r="P34" s="154">
        <f>AB!P34+BC!P34+MB!P34+NB!P34+NL!P34+NS!P34+NT!P34+NU!P34+ON!P34+PE!P34+QC!P34+SK!P34+YK!P34</f>
        <v>0</v>
      </c>
      <c r="R34" s="30"/>
      <c r="S34" s="30"/>
    </row>
    <row r="35" spans="1:19" ht="25.5" x14ac:dyDescent="0.35">
      <c r="A35" s="3" t="s">
        <v>18</v>
      </c>
      <c r="B35" s="28">
        <f>AB!B35+BC!B35+MB!B35+NB!B35+NL!B35+NS!B35+NT!B35+NU!B35+ON!B35+PE!B35+QC!B35+SK!B35+YK!B35</f>
        <v>340</v>
      </c>
      <c r="C35" s="28">
        <f>AB!C35+BC!C35+MB!C35+NB!C35+NL!C35+NS!C35+NT!C35+NU!C35+ON!C35+PE!C35+QC!C35+SK!C35+YK!C35</f>
        <v>475</v>
      </c>
      <c r="D35" s="28">
        <f>AB!D35+BC!D35+MB!D35+NB!D35+NL!D35+NS!D35+NT!D35+NU!D35+ON!D35+PE!D35+QC!D35+SK!D35+YK!D35</f>
        <v>260</v>
      </c>
      <c r="E35" s="29">
        <f t="shared" si="4"/>
        <v>0.76470588235294112</v>
      </c>
      <c r="F35" s="29">
        <f t="shared" si="5"/>
        <v>0.54736842105263162</v>
      </c>
      <c r="G35" s="13">
        <f>AB!G35+BC!G35+MB!G35+NB!G35+NL!G35+NS!G35+NT!G35+NU!G35+ON!G35+PE!G35+QC!G35+SK!G35+YK!G35</f>
        <v>295</v>
      </c>
      <c r="H35" s="26">
        <f>AB!H35+BC!H35+MB!H35+NB!H35+NL!H35+NS!H35+NT!H35+NU!H35+ON!H35+PE!H35+QC!H35+SK!H35+YK!H35</f>
        <v>6724</v>
      </c>
      <c r="I35" s="15"/>
      <c r="J35" s="13">
        <f>AB!J35+BC!J35+MB!J35+NB!J35+NL!J35+NS!J35+NT!J35+NU!J35+ON!J35+PE!J35+QC!J35+SK!J35+YK!J35</f>
        <v>375</v>
      </c>
      <c r="K35" s="13">
        <f>AB!K35+BC!K35+MB!K35+NB!K35+NL!K35+NS!K35+NT!K35+NU!K35+ON!K35+PE!K35+QC!K35+SK!K35+YK!K35</f>
        <v>513</v>
      </c>
      <c r="L35" s="13">
        <f>AB!L35+BC!L35+MB!L35+NB!L35+NL!L35+NS!L35+NT!L35+NU!L35+ON!L35+PE!L35+QC!L35+SK!L35+YK!L35</f>
        <v>246</v>
      </c>
      <c r="M35" s="29">
        <f t="shared" si="6"/>
        <v>0.65600000000000003</v>
      </c>
      <c r="N35" s="29">
        <f t="shared" si="7"/>
        <v>0.47953216374269003</v>
      </c>
      <c r="O35" s="13">
        <f>AB!O35+BC!O35+MB!O35+NB!O35+NL!O35+NS!O35+NT!O35+NU!O35+ON!O35+PE!O35+QC!O35+SK!O35+YK!O35</f>
        <v>250</v>
      </c>
      <c r="P35" s="26">
        <f>AB!P35+BC!P35+MB!P35+NB!P35+NL!P35+NS!P35+NT!P35+NU!P35+ON!P35+PE!P35+QC!P35+SK!P35+YK!P35</f>
        <v>10141</v>
      </c>
      <c r="R35" s="30">
        <f t="shared" si="8"/>
        <v>545</v>
      </c>
      <c r="S35" s="30">
        <f t="shared" si="9"/>
        <v>16865</v>
      </c>
    </row>
    <row r="36" spans="1:19" s="23" customFormat="1" ht="25.5" x14ac:dyDescent="0.35">
      <c r="A36" s="27" t="s">
        <v>19</v>
      </c>
      <c r="B36" s="28">
        <f>AB!B36+BC!B36+MB!B36+NB!B36+NL!B36+NS!B36+NT!B36+NU!B36+ON!B36+PE!B36+QC!B36+SK!B36+YK!B36</f>
        <v>1462</v>
      </c>
      <c r="C36" s="28">
        <f>AB!C36+BC!C36+MB!C36+NB!C36+NL!C36+NS!C36+NT!C36+NU!C36+ON!C36+PE!C36+QC!C36+SK!C36+YK!C36</f>
        <v>1787</v>
      </c>
      <c r="D36" s="28">
        <f>AB!D36+BC!D36+MB!D36+NB!D36+NL!D36+NS!D36+NT!D36+NU!D36+ON!D36+PE!D36+QC!D36+SK!D36+YK!D36</f>
        <v>1167</v>
      </c>
      <c r="E36" s="29">
        <f t="shared" si="4"/>
        <v>0.79822161422708615</v>
      </c>
      <c r="F36" s="29">
        <f t="shared" si="5"/>
        <v>0.65304980414101843</v>
      </c>
      <c r="G36" s="13">
        <f>AB!G36+BC!G36+MB!G36+NB!G36+NL!G36+NS!G36+NT!G36+NU!G36+ON!G36+PE!G36+QC!G36+SK!G36+YK!G36</f>
        <v>1175</v>
      </c>
      <c r="H36" s="26">
        <f>AB!H36+BC!H36+MB!H36+NB!H36+NL!H36+NS!H36+NT!H36+NU!H36+ON!H36+PE!H36+QC!H36+SK!H36+YK!H36</f>
        <v>27695</v>
      </c>
      <c r="I36" s="18"/>
      <c r="J36" s="13">
        <f>AB!J36+BC!J36+MB!J36+NB!J36+NL!J36+NS!J36+NT!J36+NU!J36+ON!J36+PE!J36+QC!J36+SK!J36+YK!J36</f>
        <v>543</v>
      </c>
      <c r="K36" s="13">
        <f>AB!K36+BC!K36+MB!K36+NB!K36+NL!K36+NS!K36+NT!K36+NU!K36+ON!K36+PE!K36+QC!K36+SK!K36+YK!K36</f>
        <v>718</v>
      </c>
      <c r="L36" s="13">
        <f>AB!L36+BC!L36+MB!L36+NB!L36+NL!L36+NS!L36+NT!L36+NU!L36+ON!L36+PE!L36+QC!L36+SK!L36+YK!L36</f>
        <v>285</v>
      </c>
      <c r="M36" s="29">
        <f t="shared" si="6"/>
        <v>0.52486187845303867</v>
      </c>
      <c r="N36" s="29">
        <f t="shared" si="7"/>
        <v>0.39693593314763231</v>
      </c>
      <c r="O36" s="13">
        <f>AB!O36+BC!O36+MB!O36+NB!O36+NL!O36+NS!O36+NT!O36+NU!O36+ON!O36+PE!O36+QC!O36+SK!O36+YK!O36</f>
        <v>283</v>
      </c>
      <c r="P36" s="26">
        <f>AB!P36+BC!P36+MB!P36+NB!P36+NL!P36+NS!P36+NT!P36+NU!P36+ON!P36+PE!P36+QC!P36+SK!P36+YK!P36</f>
        <v>16553</v>
      </c>
      <c r="R36" s="30">
        <f t="shared" si="8"/>
        <v>1458</v>
      </c>
      <c r="S36" s="30">
        <f t="shared" si="9"/>
        <v>44248</v>
      </c>
    </row>
    <row r="37" spans="1:19" s="23" customFormat="1" ht="63.75" x14ac:dyDescent="0.35">
      <c r="A37" s="27" t="s">
        <v>62</v>
      </c>
      <c r="B37" s="28">
        <f>AB!B37+BC!B37+MB!B37+NB!B37+NL!B37+NS!B37+NT!B37+NU!B37+ON!B37+PE!B37+QC!B37+SK!B37+YK!B37</f>
        <v>458</v>
      </c>
      <c r="C37" s="28">
        <f>AB!C37+BC!C37+MB!C37+NB!C37+NL!C37+NS!C37+NT!C37+NU!C37+ON!C37+PE!C37+QC!C37+SK!C37+YK!C37</f>
        <v>564</v>
      </c>
      <c r="D37" s="28">
        <f>AB!D37+BC!D37+MB!D37+NB!D37+NL!D37+NS!D37+NT!D37+NU!D37+ON!D37+PE!D37+QC!D37+SK!D37+YK!D37</f>
        <v>302</v>
      </c>
      <c r="E37" s="29">
        <f t="shared" si="4"/>
        <v>0.65938864628820959</v>
      </c>
      <c r="F37" s="29">
        <f t="shared" si="5"/>
        <v>0.53546099290780147</v>
      </c>
      <c r="G37" s="13">
        <f>AB!G37+BC!G37+MB!G37+NB!G37+NL!G37+NS!G37+NT!G37+NU!G37+ON!G37+PE!G37+QC!G37+SK!G37+YK!G37</f>
        <v>289</v>
      </c>
      <c r="H37" s="26">
        <f>AB!H37+BC!H37+MB!H37+NB!H37+NL!H37+NS!H37+NT!H37+NU!H37+ON!H37+PE!H37+QC!H37+SK!H37+YK!H37</f>
        <v>7066</v>
      </c>
      <c r="I37" s="18"/>
      <c r="J37" s="13">
        <f>AB!J37+BC!J37+MB!J37+NB!J37+NL!J37+NS!J37+NT!J37+NU!J37+ON!J37+PE!J37+QC!J37+SK!J37+YK!J37</f>
        <v>186</v>
      </c>
      <c r="K37" s="13">
        <f>AB!K37+BC!K37+MB!K37+NB!K37+NL!K37+NS!K37+NT!K37+NU!K37+ON!K37+PE!K37+QC!K37+SK!K37+YK!K37</f>
        <v>273</v>
      </c>
      <c r="L37" s="13">
        <f>AB!L37+BC!L37+MB!L37+NB!L37+NL!L37+NS!L37+NT!L37+NU!L37+ON!L37+PE!L37+QC!L37+SK!L37+YK!L37</f>
        <v>92</v>
      </c>
      <c r="M37" s="29">
        <f t="shared" si="6"/>
        <v>0.4946236559139785</v>
      </c>
      <c r="N37" s="29">
        <f t="shared" si="7"/>
        <v>0.33699633699633702</v>
      </c>
      <c r="O37" s="13">
        <f>AB!O37+BC!O37+MB!O37+NB!O37+NL!O37+NS!O37+NT!O37+NU!O37+ON!O37+PE!O37+QC!O37+SK!O37+YK!O37</f>
        <v>95</v>
      </c>
      <c r="P37" s="26">
        <f>AB!P37+BC!P37+MB!P37+NB!P37+NL!P37+NS!P37+NT!P37+NU!P37+ON!P37+PE!P37+QC!P37+SK!P37+YK!P37</f>
        <v>2399</v>
      </c>
      <c r="R37" s="30">
        <f t="shared" si="8"/>
        <v>384</v>
      </c>
      <c r="S37" s="30">
        <f t="shared" si="9"/>
        <v>9465</v>
      </c>
    </row>
    <row r="38" spans="1:19" s="23" customFormat="1" ht="25.5" x14ac:dyDescent="0.35">
      <c r="A38" s="27" t="s">
        <v>20</v>
      </c>
      <c r="B38" s="28">
        <f>AB!B38+BC!B38+MB!B38+NB!B38+NL!B38+NS!B38+NT!B38+NU!B38+ON!B38+PE!B38+QC!B38+SK!B38+YK!B38</f>
        <v>142</v>
      </c>
      <c r="C38" s="28">
        <f>AB!C38+BC!C38+MB!C38+NB!C38+NL!C38+NS!C38+NT!C38+NU!C38+ON!C38+PE!C38+QC!C38+SK!C38+YK!C38</f>
        <v>160</v>
      </c>
      <c r="D38" s="28">
        <f>AB!D38+BC!D38+MB!D38+NB!D38+NL!D38+NS!D38+NT!D38+NU!D38+ON!D38+PE!D38+QC!D38+SK!D38+YK!D38</f>
        <v>93</v>
      </c>
      <c r="E38" s="29">
        <f t="shared" si="4"/>
        <v>0.65492957746478875</v>
      </c>
      <c r="F38" s="29">
        <f t="shared" si="5"/>
        <v>0.58125000000000004</v>
      </c>
      <c r="G38" s="13">
        <f>AB!G38+BC!G38+MB!G38+NB!G38+NL!G38+NS!G38+NT!G38+NU!G38+ON!G38+PE!G38+QC!G38+SK!G38+YK!G38</f>
        <v>863</v>
      </c>
      <c r="H38" s="26">
        <f>AB!H38+BC!H38+MB!H38+NB!H38+NL!H38+NS!H38+NT!H38+NU!H38+ON!H38+PE!H38+QC!H38+SK!H38+YK!H38</f>
        <v>1798</v>
      </c>
      <c r="I38" s="18"/>
      <c r="J38" s="13">
        <f>AB!J38+BC!J38+MB!J38+NB!J38+NL!J38+NS!J38+NT!J38+NU!J38+ON!J38+PE!J38+QC!J38+SK!J38+YK!J38</f>
        <v>25</v>
      </c>
      <c r="K38" s="13">
        <f>AB!K38+BC!K38+MB!K38+NB!K38+NL!K38+NS!K38+NT!K38+NU!K38+ON!K38+PE!K38+QC!K38+SK!K38+YK!K38</f>
        <v>28</v>
      </c>
      <c r="L38" s="13">
        <f>AB!L38+BC!L38+MB!L38+NB!L38+NL!L38+NS!L38+NT!L38+NU!L38+ON!L38+PE!L38+QC!L38+SK!L38+YK!L38</f>
        <v>10</v>
      </c>
      <c r="M38" s="29">
        <f t="shared" si="6"/>
        <v>0.4</v>
      </c>
      <c r="N38" s="29">
        <f t="shared" si="7"/>
        <v>0.35714285714285715</v>
      </c>
      <c r="O38" s="13">
        <f>AB!O38+BC!O38+MB!O38+NB!O38+NL!O38+NS!O38+NT!O38+NU!O38+ON!O38+PE!O38+QC!O38+SK!O38+YK!O38</f>
        <v>9</v>
      </c>
      <c r="P38" s="26">
        <f>AB!P38+BC!P38+MB!P38+NB!P38+NL!P38+NS!P38+NT!P38+NU!P38+ON!P38+PE!P38+QC!P38+SK!P38+YK!P38</f>
        <v>319</v>
      </c>
      <c r="R38" s="30">
        <f t="shared" si="8"/>
        <v>872</v>
      </c>
      <c r="S38" s="30">
        <f t="shared" si="9"/>
        <v>2117</v>
      </c>
    </row>
    <row r="39" spans="1:19" s="23" customFormat="1" ht="25.5" x14ac:dyDescent="0.35">
      <c r="A39" s="27" t="s">
        <v>21</v>
      </c>
      <c r="B39" s="28">
        <f>AB!B39+BC!B39+MB!B39+NB!B39+NL!B39+NS!B39+NT!B39+NU!B39+ON!B39+PE!B39+QC!B39+SK!B39+YK!B39</f>
        <v>83</v>
      </c>
      <c r="C39" s="28">
        <f>AB!C39+BC!C39+MB!C39+NB!C39+NL!C39+NS!C39+NT!C39+NU!C39+ON!C39+PE!C39+QC!C39+SK!C39+YK!C39</f>
        <v>92</v>
      </c>
      <c r="D39" s="28">
        <f>AB!D39+BC!D39+MB!D39+NB!D39+NL!D39+NS!D39+NT!D39+NU!D39+ON!D39+PE!D39+QC!D39+SK!D39+YK!D39</f>
        <v>68</v>
      </c>
      <c r="E39" s="29">
        <f t="shared" si="4"/>
        <v>0.81927710843373491</v>
      </c>
      <c r="F39" s="29">
        <f t="shared" si="5"/>
        <v>0.73913043478260865</v>
      </c>
      <c r="G39" s="13">
        <f>AB!G39+BC!G39+MB!G39+NB!G39+NL!G39+NS!G39+NT!G39+NU!G39+ON!G39+PE!G39+QC!G39+SK!G39+YK!G39</f>
        <v>70</v>
      </c>
      <c r="H39" s="26">
        <f>AB!H39+BC!H39+MB!H39+NB!H39+NL!H39+NS!H39+NT!H39+NU!H39+ON!H39+PE!H39+QC!H39+SK!H39+YK!H39</f>
        <v>966</v>
      </c>
      <c r="I39" s="18"/>
      <c r="J39" s="13">
        <f>AB!J39+BC!J39+MB!J39+NB!J39+NL!J39+NS!J39+NT!J39+NU!J39+ON!J39+PE!J39+QC!J39+SK!J39+YK!J39</f>
        <v>52</v>
      </c>
      <c r="K39" s="13">
        <f>AB!K39+BC!K39+MB!K39+NB!K39+NL!K39+NS!K39+NT!K39+NU!K39+ON!K39+PE!K39+QC!K39+SK!K39+YK!K39</f>
        <v>71</v>
      </c>
      <c r="L39" s="13">
        <f>AB!L39+BC!L39+MB!L39+NB!L39+NL!L39+NS!L39+NT!L39+NU!L39+ON!L39+PE!L39+QC!L39+SK!L39+YK!L39</f>
        <v>34</v>
      </c>
      <c r="M39" s="29">
        <f t="shared" si="6"/>
        <v>0.65384615384615385</v>
      </c>
      <c r="N39" s="29">
        <f t="shared" si="7"/>
        <v>0.47887323943661969</v>
      </c>
      <c r="O39" s="13">
        <f>AB!O39+BC!O39+MB!O39+NB!O39+NL!O39+NS!O39+NT!O39+NU!O39+ON!O39+PE!O39+QC!O39+SK!O39+YK!O39</f>
        <v>27</v>
      </c>
      <c r="P39" s="26">
        <f>AB!P39+BC!P39+MB!P39+NB!P39+NL!P39+NS!P39+NT!P39+NU!P39+ON!P39+PE!P39+QC!P39+SK!P39+YK!P39</f>
        <v>908</v>
      </c>
      <c r="R39" s="30">
        <f t="shared" si="8"/>
        <v>97</v>
      </c>
      <c r="S39" s="30">
        <f t="shared" si="9"/>
        <v>1874</v>
      </c>
    </row>
    <row r="40" spans="1:19" s="23" customFormat="1" ht="51" x14ac:dyDescent="0.35">
      <c r="A40" s="27" t="s">
        <v>54</v>
      </c>
      <c r="B40" s="28">
        <f>AB!B40+BC!B40+MB!B40+NB!B40+NL!B40+NS!B40+NT!B40+NU!B40+ON!B40+PE!B40+QC!B40+SK!B40+YK!B40</f>
        <v>116</v>
      </c>
      <c r="C40" s="28">
        <f>AB!C40+BC!C40+MB!C40+NB!C40+NL!C40+NS!C40+NT!C40+NU!C40+ON!C40+PE!C40+QC!C40+SK!C40+YK!C40</f>
        <v>126</v>
      </c>
      <c r="D40" s="28">
        <f>AB!D40+BC!D40+MB!D40+NB!D40+NL!D40+NS!D40+NT!D40+NU!D40+ON!D40+PE!D40+QC!D40+SK!D40+YK!D40</f>
        <v>88</v>
      </c>
      <c r="E40" s="29">
        <f t="shared" si="4"/>
        <v>0.75862068965517238</v>
      </c>
      <c r="F40" s="29">
        <f t="shared" si="5"/>
        <v>0.69841269841269837</v>
      </c>
      <c r="G40" s="13">
        <f>AB!G40+BC!G40+MB!G40+NB!G40+NL!G40+NS!G40+NT!G40+NU!G40+ON!G40+PE!G40+QC!G40+SK!G40+YK!G40</f>
        <v>88</v>
      </c>
      <c r="H40" s="26">
        <f>AB!H40+BC!H40+MB!H40+NB!H40+NL!H40+NS!H40+NT!H40+NU!H40+ON!H40+PE!H40+QC!H40+SK!H40+YK!H40</f>
        <v>404</v>
      </c>
      <c r="I40" s="18"/>
      <c r="J40" s="13">
        <f>AB!J40+BC!J40+MB!J40+NB!J40+NL!J40+NS!J40+NT!J40+NU!J40+ON!J40+PE!J40+QC!J40+SK!J40+YK!J40</f>
        <v>39</v>
      </c>
      <c r="K40" s="13">
        <f>AB!K40+BC!K40+MB!K40+NB!K40+NL!K40+NS!K40+NT!K40+NU!K40+ON!K40+PE!K40+QC!K40+SK!K40+YK!K40</f>
        <v>43</v>
      </c>
      <c r="L40" s="13">
        <f>AB!L40+BC!L40+MB!L40+NB!L40+NL!L40+NS!L40+NT!L40+NU!L40+ON!L40+PE!L40+QC!L40+SK!L40+YK!L40</f>
        <v>30</v>
      </c>
      <c r="M40" s="29">
        <f t="shared" si="6"/>
        <v>0.76923076923076927</v>
      </c>
      <c r="N40" s="29">
        <f t="shared" si="7"/>
        <v>0.69767441860465118</v>
      </c>
      <c r="O40" s="13">
        <f>AB!O40+BC!O40+MB!O40+NB!O40+NL!O40+NS!O40+NT!O40+NU!O40+ON!O40+PE!O40+QC!O40+SK!O40+YK!O40</f>
        <v>24</v>
      </c>
      <c r="P40" s="26">
        <f>AB!P40+BC!P40+MB!P40+NB!P40+NL!P40+NS!P40+NT!P40+NU!P40+ON!P40+PE!P40+QC!P40+SK!P40+YK!P40</f>
        <v>215</v>
      </c>
      <c r="R40" s="30">
        <f t="shared" si="8"/>
        <v>112</v>
      </c>
      <c r="S40" s="30">
        <f t="shared" si="9"/>
        <v>619</v>
      </c>
    </row>
    <row r="41" spans="1:19" s="23" customFormat="1" ht="51" x14ac:dyDescent="0.35">
      <c r="A41" s="27" t="s">
        <v>55</v>
      </c>
      <c r="B41" s="28">
        <f>AB!B41+BC!B41+MB!B41+NB!B41+NL!B41+NS!B41+NT!B41+NU!B41+ON!B41+PE!B41+QC!B41+SK!B41+YK!B41</f>
        <v>251</v>
      </c>
      <c r="C41" s="28">
        <f>AB!C41+BC!C41+MB!C41+NB!C41+NL!C41+NS!C41+NT!C41+NU!C41+ON!C41+PE!C41+QC!C41+SK!C41+YK!C41</f>
        <v>272</v>
      </c>
      <c r="D41" s="28">
        <f>AB!D41+BC!D41+MB!D41+NB!D41+NL!D41+NS!D41+NT!D41+NU!D41+ON!D41+PE!D41+QC!D41+SK!D41+YK!D41</f>
        <v>194</v>
      </c>
      <c r="E41" s="29">
        <f t="shared" si="4"/>
        <v>0.77290836653386452</v>
      </c>
      <c r="F41" s="29">
        <f t="shared" si="5"/>
        <v>0.71323529411764708</v>
      </c>
      <c r="G41" s="13">
        <f>AB!G41+BC!G41+MB!G41+NB!G41+NL!G41+NS!G41+NT!G41+NU!G41+ON!G41+PE!G41+QC!G41+SK!G41+YK!G41</f>
        <v>207</v>
      </c>
      <c r="H41" s="26">
        <f>AB!H41+BC!H41+MB!H41+NB!H41+NL!H41+NS!H41+NT!H41+NU!H41+ON!H41+PE!H41+QC!H41+SK!H41+YK!H41</f>
        <v>1201</v>
      </c>
      <c r="I41" s="18"/>
      <c r="J41" s="13">
        <f>AB!J41+BC!J41+MB!J41+NB!J41+NL!J41+NS!J41+NT!J41+NU!J41+ON!J41+PE!J41+QC!J41+SK!J41+YK!J41</f>
        <v>91</v>
      </c>
      <c r="K41" s="13">
        <f>AB!K41+BC!K41+MB!K41+NB!K41+NL!K41+NS!K41+NT!K41+NU!K41+ON!K41+PE!K41+QC!K41+SK!K41+YK!K41</f>
        <v>107</v>
      </c>
      <c r="L41" s="13">
        <f>AB!L41+BC!L41+MB!L41+NB!L41+NL!L41+NS!L41+NT!L41+NU!L41+ON!L41+PE!L41+QC!L41+SK!L41+YK!L41</f>
        <v>51</v>
      </c>
      <c r="M41" s="29">
        <f t="shared" si="6"/>
        <v>0.56043956043956045</v>
      </c>
      <c r="N41" s="29">
        <f t="shared" si="7"/>
        <v>0.47663551401869159</v>
      </c>
      <c r="O41" s="13">
        <f>AB!O41+BC!O41+MB!O41+NB!O41+NL!O41+NS!O41+NT!O41+NU!O41+ON!O41+PE!O41+QC!O41+SK!O41+YK!O41</f>
        <v>48</v>
      </c>
      <c r="P41" s="26">
        <f>AB!P41+BC!P41+MB!P41+NB!P41+NL!P41+NS!P41+NT!P41+NU!P41+ON!P41+PE!P41+QC!P41+SK!P41+YK!P41</f>
        <v>311</v>
      </c>
      <c r="R41" s="30">
        <f t="shared" si="8"/>
        <v>255</v>
      </c>
      <c r="S41" s="30">
        <f t="shared" si="9"/>
        <v>1512</v>
      </c>
    </row>
    <row r="42" spans="1:19" s="23" customFormat="1" ht="38.25" x14ac:dyDescent="0.35">
      <c r="A42" s="3" t="s">
        <v>65</v>
      </c>
      <c r="B42" s="28">
        <f>AB!B42+BC!B42+MB!B42+NB!B42+NL!B42+NS!B42+NT!B42+NU!B42+ON!B42+PE!B42+QC!B42+SK!B42+YK!B42</f>
        <v>80</v>
      </c>
      <c r="C42" s="28">
        <f>AB!C42+BC!C42+MB!C42+NB!C42+NL!C42+NS!C42+NT!C42+NU!C42+ON!C42+PE!C42+QC!C42+SK!C42+YK!C42</f>
        <v>91</v>
      </c>
      <c r="D42" s="28">
        <f>AB!D42+BC!D42+MB!D42+NB!D42+NL!D42+NS!D42+NT!D42+NU!D42+ON!D42+PE!D42+QC!D42+SK!D42+YK!D42</f>
        <v>72</v>
      </c>
      <c r="E42" s="29">
        <f t="shared" si="4"/>
        <v>0.9</v>
      </c>
      <c r="F42" s="29">
        <f t="shared" si="5"/>
        <v>0.79120879120879117</v>
      </c>
      <c r="G42" s="13">
        <f>AB!G42+BC!G42+MB!G42+NB!G42+NL!G42+NS!G42+NT!G42+NU!G42+ON!G42+PE!G42+QC!G42+SK!G42+YK!G42</f>
        <v>68</v>
      </c>
      <c r="H42" s="26">
        <f>AB!H42+BC!H42+MB!H42+NB!H42+NL!H42+NS!H42+NT!H42+NU!H42+ON!H42+PE!H42+QC!H42+SK!H42+YK!H42</f>
        <v>307</v>
      </c>
      <c r="I42" s="18"/>
      <c r="J42" s="13">
        <f>AB!J42+BC!J42+MB!J42+NB!J42+NL!J42+NS!J42+NT!J42+NU!J42+ON!J42+PE!J42+QC!J42+SK!J42+YK!J42</f>
        <v>21</v>
      </c>
      <c r="K42" s="13">
        <f>AB!K42+BC!K42+MB!K42+NB!K42+NL!K42+NS!K42+NT!K42+NU!K42+ON!K42+PE!K42+QC!K42+SK!K42+YK!K42</f>
        <v>22</v>
      </c>
      <c r="L42" s="13">
        <f>AB!L42+BC!L42+MB!L42+NB!L42+NL!L42+NS!L42+NT!L42+NU!L42+ON!L42+PE!L42+QC!L42+SK!L42+YK!L42</f>
        <v>17</v>
      </c>
      <c r="M42" s="29">
        <f t="shared" si="6"/>
        <v>0.80952380952380953</v>
      </c>
      <c r="N42" s="29">
        <f t="shared" si="7"/>
        <v>0.77272727272727271</v>
      </c>
      <c r="O42" s="13">
        <f>AB!O42+BC!O42+MB!O42+NB!O42+NL!O42+NS!O42+NT!O42+NU!O42+ON!O42+PE!O42+QC!O42+SK!O42+YK!O42</f>
        <v>17</v>
      </c>
      <c r="P42" s="26">
        <f>AB!P42+BC!P42+MB!P42+NB!P42+NL!P42+NS!P42+NT!P42+NU!P42+ON!P42+PE!P42+QC!P42+SK!P42+YK!P42</f>
        <v>178</v>
      </c>
      <c r="R42" s="30">
        <f t="shared" si="8"/>
        <v>85</v>
      </c>
      <c r="S42" s="30">
        <f t="shared" si="9"/>
        <v>485</v>
      </c>
    </row>
    <row r="43" spans="1:19" ht="25.5" x14ac:dyDescent="0.35">
      <c r="A43" s="3" t="s">
        <v>56</v>
      </c>
      <c r="B43" s="28">
        <f>SUM(NL!B43,NS!B43,PE!B43,NB!B43,QC!B43,ON!B43,MB!B43,SK!B43,AB!B43,BC!B43,NT!B43,NU!B43,YK!B43)</f>
        <v>156</v>
      </c>
      <c r="C43" s="28">
        <f>AB!C43+BC!C43+MB!C43+NB!C43+NL!C43+NS!C43+NT!C43+NU!C43+ON!C43+PE!C43+QC!C43+SK!C43+YK!C43</f>
        <v>195</v>
      </c>
      <c r="D43" s="28">
        <f>AB!D43+BC!D43+MB!D43+NB!D43+NL!D43+NS!D43+NT!D43+NU!D43+ON!D43+PE!D43+QC!D43+SK!D43+YK!D43</f>
        <v>110</v>
      </c>
      <c r="E43" s="29">
        <f t="shared" si="4"/>
        <v>0.70512820512820518</v>
      </c>
      <c r="F43" s="29">
        <f t="shared" si="5"/>
        <v>0.5641025641025641</v>
      </c>
      <c r="G43" s="13">
        <f>AB!G43+BC!G43+MB!G43+NB!G43+NL!G43+NS!G43+NT!G43+NU!G43+ON!G43+PE!G43+QC!G43+SK!G43+YK!G43</f>
        <v>109</v>
      </c>
      <c r="H43" s="26">
        <f>AB!H43+BC!H43+MB!H43+NB!H43+NL!H43+NS!H43+NT!H43+NU!H43+ON!H43+PE!H43+QC!H43+SK!H43+YK!H43</f>
        <v>962</v>
      </c>
      <c r="I43" s="15"/>
      <c r="J43" s="13">
        <f>AB!J43+BC!J43+MB!J43+NB!J43+NL!J43+NS!J43+NT!J43+NU!J43+ON!J43+PE!J43+QC!J43+SK!J43+YK!J43</f>
        <v>26</v>
      </c>
      <c r="K43" s="13">
        <f>AB!K43+BC!K43+MB!K43+NB!K43+NL!K43+NS!K43+NT!K43+NU!K43+ON!K43+PE!K43+QC!K43+SK!K43+YK!K43</f>
        <v>27</v>
      </c>
      <c r="L43" s="13">
        <f>AB!L43+BC!L43+MB!L43+NB!L43+NL!L43+NS!L43+NT!L43+NU!L43+ON!L43+PE!L43+QC!L43+SK!L43+YK!L43</f>
        <v>17</v>
      </c>
      <c r="M43" s="29">
        <f t="shared" si="6"/>
        <v>0.65384615384615385</v>
      </c>
      <c r="N43" s="29">
        <f t="shared" si="7"/>
        <v>0.62962962962962965</v>
      </c>
      <c r="O43" s="13">
        <f>AB!O43+BC!O43+MB!O43+NB!O43+NL!O43+NS!O43+NT!O43+NU!O43+ON!O43+PE!O43+QC!O43+SK!O43+YK!O43</f>
        <v>18</v>
      </c>
      <c r="P43" s="26">
        <f>AB!P43+BC!P43+MB!P43+NB!P43+NL!P43+NS!P43+NT!P43+NU!P43+ON!P43+PE!P43+QC!P43+SK!P43+YK!P43</f>
        <v>289</v>
      </c>
      <c r="R43" s="30">
        <f t="shared" si="8"/>
        <v>127</v>
      </c>
      <c r="S43" s="30">
        <f t="shared" si="9"/>
        <v>1251</v>
      </c>
    </row>
    <row r="44" spans="1:19" ht="25.5" x14ac:dyDescent="0.35">
      <c r="A44" s="3" t="s">
        <v>22</v>
      </c>
      <c r="B44" s="28">
        <f>AB!B44+BC!B44+MB!B44+NB!B44+NL!B44+NS!B44+NT!B44+NU!B44+ON!B44+PE!B44+QC!B44+SK!B44+YK!B44</f>
        <v>398</v>
      </c>
      <c r="C44" s="28">
        <f>AB!C44+BC!C44+MB!C44+NB!C44+NL!C44+NS!C44+NT!C44+NU!C44+ON!C44+PE!C44+QC!C44+SK!C44+YK!C44</f>
        <v>465</v>
      </c>
      <c r="D44" s="28">
        <f>AB!D44+BC!D44+MB!D44+NB!D44+NL!D44+NS!D44+NT!D44+NU!D44+ON!D44+PE!D44+QC!D44+SK!D44+YK!D44</f>
        <v>314</v>
      </c>
      <c r="E44" s="29">
        <f t="shared" si="4"/>
        <v>0.78894472361809043</v>
      </c>
      <c r="F44" s="29">
        <f t="shared" si="5"/>
        <v>0.6752688172043011</v>
      </c>
      <c r="G44" s="13">
        <f>AB!G44+BC!G44+MB!G44+NB!G44+NL!G44+NS!G44+NT!G44+NU!G44+ON!G44+PE!G44+QC!G44+SK!G44+YK!G44</f>
        <v>281</v>
      </c>
      <c r="H44" s="26">
        <f>AB!H44+BC!H44+MB!H44+NB!H44+NL!H44+NS!H44+NT!H44+NU!H44+ON!H44+PE!H44+QC!H44+SK!H44+YK!H44</f>
        <v>12037</v>
      </c>
      <c r="I44" s="15"/>
      <c r="J44" s="13">
        <f>AB!J44+BC!J44+MB!J44+NB!J44+NL!J44+NS!J44+NT!J44+NU!J44+ON!J44+PE!J44+QC!J44+SK!J44+YK!J44</f>
        <v>77</v>
      </c>
      <c r="K44" s="13">
        <f>AB!K44+BC!K44+MB!K44+NB!K44+NL!K44+NS!K44+NT!K44+NU!K44+ON!K44+PE!K44+QC!K44+SK!K44+YK!K44</f>
        <v>96</v>
      </c>
      <c r="L44" s="13">
        <f>AB!L44+BC!L44+MB!L44+NB!L44+NL!L44+NS!L44+NT!L44+NU!L44+ON!L44+PE!L44+QC!L44+SK!L44+YK!L44</f>
        <v>34</v>
      </c>
      <c r="M44" s="29">
        <f t="shared" si="6"/>
        <v>0.44155844155844154</v>
      </c>
      <c r="N44" s="29">
        <f t="shared" si="7"/>
        <v>0.35416666666666669</v>
      </c>
      <c r="O44" s="13">
        <f>AB!O44+BC!O44+MB!O44+NB!O44+NL!O44+NS!O44+NT!O44+NU!O44+ON!O44+PE!O44+QC!O44+SK!O44+YK!O44</f>
        <v>31</v>
      </c>
      <c r="P44" s="26">
        <f>AB!P44+BC!P44+MB!P44+NB!P44+NL!P44+NS!P44+NT!P44+NU!P44+ON!P44+PE!P44+QC!P44+SK!P44+YK!P44</f>
        <v>2599</v>
      </c>
      <c r="R44" s="30">
        <f t="shared" si="8"/>
        <v>312</v>
      </c>
      <c r="S44" s="30">
        <f t="shared" si="9"/>
        <v>14636</v>
      </c>
    </row>
    <row r="45" spans="1:19" ht="25.5" x14ac:dyDescent="0.35">
      <c r="A45" s="3" t="s">
        <v>58</v>
      </c>
      <c r="B45" s="28">
        <f>AB!B45+BC!B45+MB!B45+NB!B45+NL!B45+NS!B45+NT!B45+NU!B45+ON!B45+PE!B45+QC!B45+SK!B45+YK!B45</f>
        <v>150</v>
      </c>
      <c r="C45" s="28">
        <f>AB!C45+BC!C45+MB!C45+NB!C45+NL!C45+NS!C45+NT!C45+NU!C45+ON!C45+PE!C45+QC!C45+SK!C45+YK!C45</f>
        <v>178</v>
      </c>
      <c r="D45" s="28">
        <f>AB!D45+BC!D45+MB!D45+NB!D45+NL!D45+NS!D45+NT!D45+NU!D45+ON!D45+PE!D45+QC!D45+SK!D45+YK!D45</f>
        <v>111</v>
      </c>
      <c r="E45" s="29">
        <f t="shared" si="4"/>
        <v>0.74</v>
      </c>
      <c r="F45" s="29">
        <f t="shared" si="5"/>
        <v>0.6235955056179775</v>
      </c>
      <c r="G45" s="13">
        <f>AB!G45+BC!G45+MB!G45+NB!G45+NL!G45+NS!G45+NT!G45+NU!G45+ON!G45+PE!G45+QC!G45+SK!G45+YK!G45</f>
        <v>114</v>
      </c>
      <c r="H45" s="26">
        <f>AB!H45+BC!H45+MB!H45+NB!H45+NL!H45+NS!H45+NT!H45+NU!H45+ON!H45+PE!H45+QC!H45+SK!H45+YK!H45</f>
        <v>1893</v>
      </c>
      <c r="I45" s="15"/>
      <c r="J45" s="13">
        <f>AB!J45+BC!J45+MB!J45+NB!J45+NL!J45+NS!J45+NT!J45+NU!J45+ON!J45+PE!J45+QC!J45+SK!J45+YK!J45</f>
        <v>49</v>
      </c>
      <c r="K45" s="13">
        <f>AB!K45+BC!K45+MB!K45+NB!K45+NL!K45+NS!K45+NT!K45+NU!K45+ON!K45+PE!K45+QC!K45+SK!K45+YK!K45</f>
        <v>67</v>
      </c>
      <c r="L45" s="13">
        <f>AB!L45+BC!L45+MB!L45+NB!L45+NL!L45+NS!L45+NT!L45+NU!L45+ON!L45+PE!L45+QC!L45+SK!L45+YK!L45</f>
        <v>28</v>
      </c>
      <c r="M45" s="29">
        <f t="shared" si="6"/>
        <v>0.5714285714285714</v>
      </c>
      <c r="N45" s="29">
        <f t="shared" si="7"/>
        <v>0.41791044776119401</v>
      </c>
      <c r="O45" s="13">
        <f>AB!O45+BC!O45+MB!O45+NB!O45+NL!O45+NS!O45+NT!O45+NU!O45+ON!O45+PE!O45+QC!O45+SK!O45+YK!O45</f>
        <v>28</v>
      </c>
      <c r="P45" s="26">
        <f>AB!P45+BC!P45+MB!P45+NB!P45+NL!P45+NS!P45+NT!P45+NU!P45+ON!P45+PE!P45+QC!P45+SK!P45+YK!P45</f>
        <v>592</v>
      </c>
      <c r="R45" s="30">
        <f t="shared" si="8"/>
        <v>142</v>
      </c>
      <c r="S45" s="30">
        <f t="shared" si="9"/>
        <v>2485</v>
      </c>
    </row>
    <row r="46" spans="1:19" ht="25.5" x14ac:dyDescent="0.35">
      <c r="A46" s="3" t="s">
        <v>23</v>
      </c>
      <c r="B46" s="28">
        <f>AB!B46+BC!B46+MB!B46+NB!B46+NL!B46+NS!B46+NT!B46+NU!B46+ON!B46+PE!B46+QC!B46+SK!B46+YK!B46</f>
        <v>424</v>
      </c>
      <c r="C46" s="28">
        <f>AB!C46+BC!C46+MB!C46+NB!C46+NL!C46+NS!C46+NT!C46+NU!C46+ON!C46+PE!C46+QC!C46+SK!C46+YK!C46</f>
        <v>462</v>
      </c>
      <c r="D46" s="28">
        <f>AB!D46+BC!D46+MB!D46+NB!D46+NL!D46+NS!D46+NT!D46+NU!D46+ON!D46+PE!D46+QC!D46+SK!D46+YK!D46</f>
        <v>392</v>
      </c>
      <c r="E46" s="29">
        <f t="shared" si="4"/>
        <v>0.92452830188679247</v>
      </c>
      <c r="F46" s="29">
        <f t="shared" si="5"/>
        <v>0.84848484848484851</v>
      </c>
      <c r="G46" s="13">
        <f>AB!G46+BC!G46+MB!G46+NB!G46+NL!G46+NS!G46+NT!G46+NU!G46+ON!G46+PE!G46+QC!G46+SK!G46+YK!G46</f>
        <v>387</v>
      </c>
      <c r="H46" s="26">
        <f>AB!H46+BC!H46+MB!H46+NB!H46+NL!H46+NS!H46+NT!H46+NU!H46+ON!H46+PE!H46+QC!H46+SK!H46+YK!H46</f>
        <v>3330</v>
      </c>
      <c r="I46" s="15"/>
      <c r="J46" s="13">
        <f>AB!J46+BC!J46+MB!J46+NB!J46+NL!J46+NS!J46+NT!J46+NU!J46+ON!J46+PE!J46+QC!J46+SK!J46+YK!J46</f>
        <v>76</v>
      </c>
      <c r="K46" s="13">
        <f>AB!K46+BC!K46+MB!K46+NB!K46+NL!K46+NS!K46+NT!K46+NU!K46+ON!K46+PE!K46+QC!K46+SK!K46+YK!K46</f>
        <v>86</v>
      </c>
      <c r="L46" s="13">
        <f>AB!L46+BC!L46+MB!L46+NB!L46+NL!L46+NS!L46+NT!L46+NU!L46+ON!L46+PE!L46+QC!L46+SK!L46+YK!L46</f>
        <v>67</v>
      </c>
      <c r="M46" s="29">
        <f t="shared" si="6"/>
        <v>0.88157894736842102</v>
      </c>
      <c r="N46" s="29">
        <f t="shared" si="7"/>
        <v>0.77906976744186052</v>
      </c>
      <c r="O46" s="13">
        <f>AB!O46+BC!O46+MB!O46+NB!O46+NL!O46+NS!O46+NT!O46+NU!O46+ON!O46+PE!O46+QC!O46+SK!O46+YK!O46</f>
        <v>89</v>
      </c>
      <c r="P46" s="26">
        <f>AB!P46+BC!P46+MB!P46+NB!P46+NL!P46+NS!P46+NT!P46+NU!P46+ON!P46+PE!P46+QC!P46+SK!P46+YK!P46</f>
        <v>1545</v>
      </c>
      <c r="R46" s="30">
        <f t="shared" si="8"/>
        <v>476</v>
      </c>
      <c r="S46" s="30">
        <f t="shared" si="9"/>
        <v>4875</v>
      </c>
    </row>
    <row r="47" spans="1:19" s="23" customFormat="1" ht="38.25" x14ac:dyDescent="0.35">
      <c r="A47" s="27" t="s">
        <v>77</v>
      </c>
      <c r="B47" s="28">
        <f>AB!B47+BC!B47+MB!B47+NB!B47+NL!B47+NS!B47+NT!B47+NU!B47+ON!B47+PE!B47+QC!B47+SK!B47+YK!B47</f>
        <v>39</v>
      </c>
      <c r="C47" s="28">
        <f>AB!C47+BC!C47+MB!C47+NB!C47+NL!C47+NS!C47+NT!C47+NU!C47+ON!C47+PE!C47+QC!C47+SK!C47+YK!C47</f>
        <v>43</v>
      </c>
      <c r="D47" s="28">
        <f>AB!D47+BC!D47+MB!D47+NB!D47+NL!D47+NS!D47+NT!D47+NU!D47+ON!D47+PE!D47+QC!D47+SK!D47+YK!D47</f>
        <v>28</v>
      </c>
      <c r="E47" s="29">
        <f t="shared" ref="E47" si="18">IF(ISERROR(D47/B47), "-", (D47/B47))</f>
        <v>0.71794871794871795</v>
      </c>
      <c r="F47" s="29">
        <f t="shared" ref="F47" si="19">IF(ISERROR(D47/C47), "-", (D47/C47))</f>
        <v>0.65116279069767447</v>
      </c>
      <c r="G47" s="13">
        <f>AB!G47+BC!G47+MB!G47+NB!G47+NL!G47+NS!G47+NT!G47+NU!G47+ON!G47+PE!G47+QC!G47+SK!G47+YK!G47</f>
        <v>27</v>
      </c>
      <c r="H47" s="26">
        <f>AB!H47+BC!H47+MB!H47+NB!H47+NL!H47+NS!H47+NT!H47+NU!H47+ON!H47+PE!H47+QC!H47+SK!H47+YK!H47</f>
        <v>74</v>
      </c>
      <c r="I47" s="18"/>
      <c r="J47" s="13">
        <f>AB!J47+BC!J47+MB!J47+NB!J47+NL!J47+NS!J47+NT!J47+NU!J47+ON!J47+PE!J47+QC!J47+SK!J47+YK!J47</f>
        <v>7</v>
      </c>
      <c r="K47" s="13">
        <f>AB!K47+BC!K47+MB!K47+NB!K47+NL!K47+NS!K47+NT!K47+NU!K47+ON!K47+PE!K47+QC!K47+SK!K47+YK!K47</f>
        <v>8</v>
      </c>
      <c r="L47" s="13">
        <f>AB!L47+BC!L47+MB!L47+NB!L47+NL!L47+NS!L47+NT!L47+NU!L47+ON!L47+PE!L47+QC!L47+SK!L47+YK!L47</f>
        <v>5</v>
      </c>
      <c r="M47" s="29">
        <f t="shared" ref="M47" si="20">IF(ISERROR(L47/J47), "-", (L47/J47))</f>
        <v>0.7142857142857143</v>
      </c>
      <c r="N47" s="29">
        <f t="shared" ref="N47" si="21">IF(ISERROR(L47/K47), "-", (L47/K47))</f>
        <v>0.625</v>
      </c>
      <c r="O47" s="13">
        <f>AB!O47+BC!O47+MB!O47+NB!O47+NL!O47+NS!O47+NT!O47+NU!O47+ON!O47+PE!O47+QC!O47+SK!O47+YK!O47</f>
        <v>10</v>
      </c>
      <c r="P47" s="26">
        <f>AB!P47+BC!P47+MB!P47+NB!P47+NL!P47+NS!P47+NT!P47+NU!P47+ON!P47+PE!P47+QC!P47+SK!P47+YK!P47</f>
        <v>61</v>
      </c>
      <c r="R47" s="30">
        <f t="shared" si="8"/>
        <v>37</v>
      </c>
      <c r="S47" s="30">
        <f t="shared" si="9"/>
        <v>135</v>
      </c>
    </row>
    <row r="48" spans="1:19" ht="25.5" x14ac:dyDescent="0.35">
      <c r="A48" s="3" t="s">
        <v>24</v>
      </c>
      <c r="B48" s="28">
        <f>AB!B48+BC!B48+MB!B48+NB!B48+NL!B48+NS!B48+NT!B48+NU!B48+ON!B48+PE!B48+QC!B48+SK!B48+YK!B48</f>
        <v>47</v>
      </c>
      <c r="C48" s="28">
        <f>AB!C48+BC!C48+MB!C48+NB!C48+NL!C48+NS!C48+NT!C48+NU!C48+ON!C48+PE!C48+QC!C48+SK!C48+YK!C48</f>
        <v>47</v>
      </c>
      <c r="D48" s="28">
        <f>AB!D48+BC!D48+MB!D48+NB!D48+NL!D48+NS!D48+NT!D48+NU!D48+ON!D48+PE!D48+QC!D48+SK!D48+YK!D48</f>
        <v>40</v>
      </c>
      <c r="E48" s="29">
        <f t="shared" si="4"/>
        <v>0.85106382978723405</v>
      </c>
      <c r="F48" s="29">
        <f t="shared" si="5"/>
        <v>0.85106382978723405</v>
      </c>
      <c r="G48" s="13">
        <f>AB!G48+BC!G48+MB!G48+NB!G48+NL!G48+NS!G48+NT!G48+NU!G48+ON!G48+PE!G48+QC!G48+SK!G48+YK!G48</f>
        <v>57</v>
      </c>
      <c r="H48" s="26">
        <f>AB!H48+BC!H48+MB!H48+NB!H48+NL!H48+NS!H48+NT!H48+NU!H48+ON!H48+PE!H48+QC!H48+SK!H48+YK!H48</f>
        <v>970</v>
      </c>
      <c r="I48" s="15"/>
      <c r="J48" s="13">
        <f>AB!J48+BC!J48+MB!J48+NB!J48+NL!J48+NS!J48+NT!J48+NU!J48+ON!J48+PE!J48+QC!J48+SK!J48+YK!J48</f>
        <v>34</v>
      </c>
      <c r="K48" s="13">
        <f>AB!K48+BC!K48+MB!K48+NB!K48+NL!K48+NS!K48+NT!K48+NU!K48+ON!K48+PE!K48+QC!K48+SK!K48+YK!K48</f>
        <v>36</v>
      </c>
      <c r="L48" s="13">
        <f>AB!L48+BC!L48+MB!L48+NB!L48+NL!L48+NS!L48+NT!L48+NU!L48+ON!L48+PE!L48+QC!L48+SK!L48+YK!L48</f>
        <v>30</v>
      </c>
      <c r="M48" s="29">
        <f t="shared" si="6"/>
        <v>0.88235294117647056</v>
      </c>
      <c r="N48" s="29">
        <f t="shared" si="7"/>
        <v>0.83333333333333337</v>
      </c>
      <c r="O48" s="13">
        <f>AB!O48+BC!O48+MB!O48+NB!O48+NL!O48+NS!O48+NT!O48+NU!O48+ON!O48+PE!O48+QC!O48+SK!O48+YK!O48</f>
        <v>29</v>
      </c>
      <c r="P48" s="26">
        <f>AB!P48+BC!P48+MB!P48+NB!P48+NL!P48+NS!P48+NT!P48+NU!P48+ON!P48+PE!P48+QC!P48+SK!P48+YK!P48</f>
        <v>654</v>
      </c>
      <c r="R48" s="30">
        <f t="shared" si="8"/>
        <v>86</v>
      </c>
      <c r="S48" s="30">
        <f t="shared" si="9"/>
        <v>1624</v>
      </c>
    </row>
    <row r="49" spans="1:19" ht="25.5" x14ac:dyDescent="0.35">
      <c r="A49" s="3" t="s">
        <v>48</v>
      </c>
      <c r="B49" s="28">
        <f>AB!B49+BC!B49+MB!B49+NB!B49+NL!B49+NS!B49+NT!B49+NU!B49+ON!B49+PE!B49+QC!B49+SK!B49+YK!B49</f>
        <v>220</v>
      </c>
      <c r="C49" s="28">
        <f>AB!C49+BC!C49+MB!C49+NB!C49+NL!C49+NS!C49+NT!C49+NU!C49+ON!C49+PE!C49+QC!C49+SK!C49+YK!C49</f>
        <v>279</v>
      </c>
      <c r="D49" s="28">
        <f>AB!D49+BC!D49+MB!D49+NB!D49+NL!D49+NS!D49+NT!D49+NU!D49+ON!D49+PE!D49+QC!D49+SK!D49+YK!D49</f>
        <v>205</v>
      </c>
      <c r="E49" s="29">
        <f t="shared" si="4"/>
        <v>0.93181818181818177</v>
      </c>
      <c r="F49" s="29">
        <f t="shared" si="5"/>
        <v>0.73476702508960579</v>
      </c>
      <c r="G49" s="13">
        <f>AB!G49+BC!G49+MB!G49+NB!G49+NL!G49+NS!G49+NT!G49+NU!G49+ON!G49+PE!G49+QC!G49+SK!G49+YK!G49</f>
        <v>256</v>
      </c>
      <c r="H49" s="26">
        <f>AB!H49+BC!H49+MB!H49+NB!H49+NL!H49+NS!H49+NT!H49+NU!H49+ON!H49+PE!H49+QC!H49+SK!H49+YK!H49</f>
        <v>12054</v>
      </c>
      <c r="I49" s="15"/>
      <c r="J49" s="13">
        <f>AB!J49+BC!J49+MB!J49+NB!J49+NL!J49+NS!J49+NT!J49+NU!J49+ON!J49+PE!J49+QC!J49+SK!J49+YK!J49</f>
        <v>222</v>
      </c>
      <c r="K49" s="13">
        <f>AB!K49+BC!K49+MB!K49+NB!K49+NL!K49+NS!K49+NT!K49+NU!K49+ON!K49+PE!K49+QC!K49+SK!K49+YK!K49</f>
        <v>289</v>
      </c>
      <c r="L49" s="13">
        <f>AB!L49+BC!L49+MB!L49+NB!L49+NL!L49+NS!L49+NT!L49+NU!L49+ON!L49+PE!L49+QC!L49+SK!L49+YK!L49</f>
        <v>117</v>
      </c>
      <c r="M49" s="29">
        <f t="shared" si="6"/>
        <v>0.52702702702702697</v>
      </c>
      <c r="N49" s="29">
        <f t="shared" si="7"/>
        <v>0.40484429065743943</v>
      </c>
      <c r="O49" s="13">
        <f>AB!O49+BC!O49+MB!O49+NB!O49+NL!O49+NS!O49+NT!O49+NU!O49+ON!O49+PE!O49+QC!O49+SK!O49+YK!O49</f>
        <v>120</v>
      </c>
      <c r="P49" s="26">
        <f>AB!P49+BC!P49+MB!P49+NB!P49+NL!P49+NS!P49+NT!P49+NU!P49+ON!P49+PE!P49+QC!P49+SK!P49+YK!P49</f>
        <v>2920</v>
      </c>
      <c r="R49" s="30">
        <f t="shared" si="8"/>
        <v>376</v>
      </c>
      <c r="S49" s="30">
        <f t="shared" si="9"/>
        <v>14974</v>
      </c>
    </row>
    <row r="50" spans="1:19" ht="38.25" x14ac:dyDescent="0.35">
      <c r="A50" s="3" t="s">
        <v>63</v>
      </c>
      <c r="B50" s="28">
        <f>AB!B50+BC!B50+MB!B50+NB!B50+NL!B50+NS!B50+NT!B50+NU!B50+ON!B50+PE!B50+QC!B50+SK!B50+YK!B50</f>
        <v>14</v>
      </c>
      <c r="C50" s="28">
        <f>AB!C50+BC!C50+MB!C50+NB!C50+NL!C50+NS!C50+NT!C50+NU!C50+ON!C50+PE!C50+QC!C50+SK!C50+YK!C50</f>
        <v>17</v>
      </c>
      <c r="D50" s="28">
        <f>AB!D50+BC!D50+MB!D50+NB!D50+NL!D50+NS!D50+NT!D50+NU!D50+ON!D50+PE!D50+QC!D50+SK!D50+YK!D50</f>
        <v>12</v>
      </c>
      <c r="E50" s="29">
        <f t="shared" si="4"/>
        <v>0.8571428571428571</v>
      </c>
      <c r="F50" s="29">
        <f t="shared" si="5"/>
        <v>0.70588235294117652</v>
      </c>
      <c r="G50" s="13">
        <f>AB!G50+BC!G50+MB!G50+NB!G50+NL!G50+NS!G50+NT!G50+NU!G50+ON!G50+PE!G50+QC!G50+SK!G50+YK!G50</f>
        <v>13</v>
      </c>
      <c r="H50" s="26">
        <f>AB!H50+BC!H50+MB!H50+NB!H50+NL!H50+NS!H50+NT!H50+NU!H50+ON!H50+PE!H50+QC!H50+SK!H50+YK!H50</f>
        <v>878</v>
      </c>
      <c r="I50" s="15"/>
      <c r="J50" s="13">
        <f>AB!J50+BC!J50+MB!J50+NB!J50+NL!J50+NS!J50+NT!J50+NU!J50+ON!J50+PE!J50+QC!J50+SK!J50+YK!J50</f>
        <v>18</v>
      </c>
      <c r="K50" s="13">
        <f>AB!K50+BC!K50+MB!K50+NB!K50+NL!K50+NS!K50+NT!K50+NU!K50+ON!K50+PE!K50+QC!K50+SK!K50+YK!K50</f>
        <v>18</v>
      </c>
      <c r="L50" s="13">
        <f>AB!L50+BC!L50+MB!L50+NB!L50+NL!L50+NS!L50+NT!L50+NU!L50+ON!L50+PE!L50+QC!L50+SK!L50+YK!L50</f>
        <v>18</v>
      </c>
      <c r="M50" s="29">
        <f t="shared" si="6"/>
        <v>1</v>
      </c>
      <c r="N50" s="29">
        <f t="shared" si="7"/>
        <v>1</v>
      </c>
      <c r="O50" s="13">
        <f>AB!O50+BC!O50+MB!O50+NB!O50+NL!O50+NS!O50+NT!O50+NU!O50+ON!O50+PE!O50+QC!O50+SK!O50+YK!O50</f>
        <v>19</v>
      </c>
      <c r="P50" s="26">
        <f>AB!P50+BC!P50+MB!P50+NB!P50+NL!P50+NS!P50+NT!P50+NU!P50+ON!P50+PE!P50+QC!P50+SK!P50+YK!P50</f>
        <v>517</v>
      </c>
      <c r="R50" s="30">
        <f t="shared" si="8"/>
        <v>32</v>
      </c>
      <c r="S50" s="30">
        <f t="shared" si="9"/>
        <v>1395</v>
      </c>
    </row>
    <row r="51" spans="1:19" ht="25.5" x14ac:dyDescent="0.35">
      <c r="A51" s="3" t="s">
        <v>25</v>
      </c>
      <c r="B51" s="28">
        <f>AB!B51+BC!B51+MB!B51+NB!B51+NL!B51+NS!B51+NT!B51+NU!B51+ON!B51+PE!B51+QC!B51+SK!B51+YK!B51</f>
        <v>73</v>
      </c>
      <c r="C51" s="28">
        <f>AB!C51+BC!C51+MB!C51+NB!C51+NL!C51+NS!C51+NT!C51+NU!C51+ON!C51+PE!C51+QC!C51+SK!C51+YK!C51</f>
        <v>86</v>
      </c>
      <c r="D51" s="28">
        <f>AB!D51+BC!D51+MB!D51+NB!D51+NL!D51+NS!D51+NT!D51+NU!D51+ON!D51+PE!D51+QC!D51+SK!D51+YK!D51</f>
        <v>52</v>
      </c>
      <c r="E51" s="29">
        <f t="shared" si="4"/>
        <v>0.71232876712328763</v>
      </c>
      <c r="F51" s="29">
        <f t="shared" si="5"/>
        <v>0.60465116279069764</v>
      </c>
      <c r="G51" s="13">
        <f>AB!G51+BC!G51+MB!G51+NB!G51+NL!G51+NS!G51+NT!G51+NU!G51+ON!G51+PE!G51+QC!G51+SK!G51+YK!G51</f>
        <v>44</v>
      </c>
      <c r="H51" s="26">
        <f>AB!H51+BC!H51+MB!H51+NB!H51+NL!H51+NS!H51+NT!H51+NU!H51+ON!H51+PE!H51+QC!H51+SK!H51+YK!H51</f>
        <v>2910</v>
      </c>
      <c r="I51" s="15"/>
      <c r="J51" s="13">
        <f>AB!J51+BC!J51+MB!J51+NB!J51+NL!J51+NS!J51+NT!J51+NU!J51+ON!J51+PE!J51+QC!J51+SK!J51+YK!J51</f>
        <v>69</v>
      </c>
      <c r="K51" s="13">
        <f>AB!K51+BC!K51+MB!K51+NB!K51+NL!K51+NS!K51+NT!K51+NU!K51+ON!K51+PE!K51+QC!K51+SK!K51+YK!K51</f>
        <v>95</v>
      </c>
      <c r="L51" s="13">
        <f>AB!L51+BC!L51+MB!L51+NB!L51+NL!L51+NS!L51+NT!L51+NU!L51+ON!L51+PE!L51+QC!L51+SK!L51+YK!L51</f>
        <v>28</v>
      </c>
      <c r="M51" s="29">
        <f t="shared" si="6"/>
        <v>0.40579710144927539</v>
      </c>
      <c r="N51" s="29">
        <f t="shared" si="7"/>
        <v>0.29473684210526313</v>
      </c>
      <c r="O51" s="13">
        <f>AB!O51+BC!O51+MB!O51+NB!O51+NL!O51+NS!O51+NT!O51+NU!O51+ON!O51+PE!O51+QC!O51+SK!O51+YK!O51</f>
        <v>28</v>
      </c>
      <c r="P51" s="26">
        <f>AB!P51+BC!P51+MB!P51+NB!P51+NL!P51+NS!P51+NT!P51+NU!P51+ON!P51+PE!P51+QC!P51+SK!P51+YK!P51</f>
        <v>1442</v>
      </c>
      <c r="R51" s="30">
        <f t="shared" si="8"/>
        <v>72</v>
      </c>
      <c r="S51" s="30">
        <f t="shared" si="9"/>
        <v>4352</v>
      </c>
    </row>
    <row r="52" spans="1:19" ht="25.5" x14ac:dyDescent="0.35">
      <c r="A52" s="3" t="s">
        <v>26</v>
      </c>
      <c r="B52" s="28">
        <f>AB!B52+BC!B52+MB!B52+NB!B52+NL!B52+NS!B52+NT!B52+NU!B52+ON!B52+PE!B52+QC!B52+SK!B52+YK!B52</f>
        <v>267</v>
      </c>
      <c r="C52" s="28">
        <f>AB!C52+BC!C52+MB!C52+NB!C52+NL!C52+NS!C52+NT!C52+NU!C52+ON!C52+PE!C52+QC!C52+SK!C52+YK!C52</f>
        <v>328</v>
      </c>
      <c r="D52" s="28">
        <f>AB!D52+BC!D52+MB!D52+NB!D52+NL!D52+NS!D52+NT!D52+NU!D52+ON!D52+PE!D52+QC!D52+SK!D52+YK!D52</f>
        <v>225</v>
      </c>
      <c r="E52" s="29">
        <f t="shared" si="4"/>
        <v>0.84269662921348309</v>
      </c>
      <c r="F52" s="29">
        <f t="shared" si="5"/>
        <v>0.68597560975609762</v>
      </c>
      <c r="G52" s="13">
        <f>AB!G52+BC!G52+MB!G52+NB!G52+NL!G52+NS!G52+NT!G52+NU!G52+ON!G52+PE!G52+QC!G52+SK!G52+YK!G52</f>
        <v>212</v>
      </c>
      <c r="H52" s="26">
        <f>AB!H52+BC!H52+MB!H52+NB!H52+NL!H52+NS!H52+NT!H52+NU!H52+ON!H52+PE!H52+QC!H52+SK!H52+YK!H52</f>
        <v>3048</v>
      </c>
      <c r="I52" s="15"/>
      <c r="J52" s="13">
        <f>AB!J52+BC!J52+MB!J52+NB!J52+NL!J52+NS!J52+NT!J52+NU!J52+ON!J52+PE!J52+QC!J52+SK!J52+YK!J52</f>
        <v>150</v>
      </c>
      <c r="K52" s="13">
        <f>AB!K52+BC!K52+MB!K52+NB!K52+NL!K52+NS!K52+NT!K52+NU!K52+ON!K52+PE!K52+QC!K52+SK!K52+YK!K52</f>
        <v>172</v>
      </c>
      <c r="L52" s="13">
        <f>AB!L52+BC!L52+MB!L52+NB!L52+NL!L52+NS!L52+NT!L52+NU!L52+ON!L52+PE!L52+QC!L52+SK!L52+YK!L52</f>
        <v>123</v>
      </c>
      <c r="M52" s="29">
        <f t="shared" si="6"/>
        <v>0.82</v>
      </c>
      <c r="N52" s="29">
        <f t="shared" si="7"/>
        <v>0.71511627906976749</v>
      </c>
      <c r="O52" s="13">
        <f>AB!O52+BC!O52+MB!O52+NB!O52+NL!O52+NS!O52+NT!O52+NU!O52+ON!O52+PE!O52+QC!O52+SK!O52+YK!O52</f>
        <v>118</v>
      </c>
      <c r="P52" s="26">
        <f>AB!P52+BC!P52+MB!P52+NB!P52+NL!P52+NS!P52+NT!P52+NU!P52+ON!P52+PE!P52+QC!P52+SK!P52+YK!P52</f>
        <v>1238</v>
      </c>
      <c r="R52" s="30">
        <f t="shared" si="8"/>
        <v>330</v>
      </c>
      <c r="S52" s="30">
        <f t="shared" si="9"/>
        <v>4286</v>
      </c>
    </row>
    <row r="53" spans="1:19" ht="25.5" x14ac:dyDescent="0.35">
      <c r="A53" s="3" t="s">
        <v>27</v>
      </c>
      <c r="B53" s="28">
        <f>AB!B53+BC!B53+MB!B53+NB!B53+NL!B53+NS!B53+NT!B53+NU!B53+ON!B53+PE!B53+QC!B53+SK!B53+YK!B53</f>
        <v>2019</v>
      </c>
      <c r="C53" s="28">
        <f>AB!C53+BC!C53+MB!C53+NB!C53+NL!C53+NS!C53+NT!C53+NU!C53+ON!C53+PE!C53+QC!C53+SK!C53+YK!C53</f>
        <v>2574</v>
      </c>
      <c r="D53" s="28">
        <f>AB!D53+BC!D53+MB!D53+NB!D53+NL!D53+NS!D53+NT!D53+NU!D53+ON!D53+PE!D53+QC!D53+SK!D53+YK!D53</f>
        <v>1484</v>
      </c>
      <c r="E53" s="29">
        <f t="shared" si="4"/>
        <v>0.73501733531451219</v>
      </c>
      <c r="F53" s="29">
        <f t="shared" si="5"/>
        <v>0.57653457653457651</v>
      </c>
      <c r="G53" s="13">
        <f>AB!G53+BC!G53+MB!G53+NB!G53+NL!G53+NS!G53+NT!G53+NU!G53+ON!G53+PE!G53+QC!G53+SK!G53+YK!G53</f>
        <v>1517</v>
      </c>
      <c r="H53" s="26">
        <f>AB!H53+BC!H53+MB!H53+NB!H53+NL!H53+NS!H53+NT!H53+NU!H53+ON!H53+PE!H53+QC!H53+SK!H53+YK!H53</f>
        <v>37880</v>
      </c>
      <c r="I53" s="15"/>
      <c r="J53" s="13">
        <f>AB!J53+BC!J53+MB!J53+NB!J53+NL!J53+NS!J53+NT!J53+NU!J53+ON!J53+PE!J53+QC!J53+SK!J53+YK!J53</f>
        <v>431</v>
      </c>
      <c r="K53" s="13">
        <f>AB!K53+BC!K53+MB!K53+NB!K53+NL!K53+NS!K53+NT!K53+NU!K53+ON!K53+PE!K53+QC!K53+SK!K53+YK!K53</f>
        <v>583</v>
      </c>
      <c r="L53" s="13">
        <f>AB!L53+BC!L53+MB!L53+NB!L53+NL!L53+NS!L53+NT!L53+NU!L53+ON!L53+PE!L53+QC!L53+SK!L53+YK!L53</f>
        <v>220</v>
      </c>
      <c r="M53" s="29">
        <f t="shared" si="6"/>
        <v>0.51044083526682138</v>
      </c>
      <c r="N53" s="29">
        <f t="shared" si="7"/>
        <v>0.37735849056603776</v>
      </c>
      <c r="O53" s="13">
        <f>AB!O53+BC!O53+MB!O53+NB!O53+NL!O53+NS!O53+NT!O53+NU!O53+ON!O53+PE!O53+QC!O53+SK!O53+YK!O53</f>
        <v>250</v>
      </c>
      <c r="P53" s="26">
        <f>AB!P53+BC!P53+MB!P53+NB!P53+NL!P53+NS!P53+NT!P53+NU!P53+ON!P53+PE!P53+QC!P53+SK!P53+YK!P53</f>
        <v>3557</v>
      </c>
      <c r="R53" s="30">
        <f t="shared" si="8"/>
        <v>1767</v>
      </c>
      <c r="S53" s="30">
        <f t="shared" si="9"/>
        <v>41437</v>
      </c>
    </row>
    <row r="54" spans="1:19" ht="25.5" x14ac:dyDescent="0.35">
      <c r="A54" s="3" t="s">
        <v>28</v>
      </c>
      <c r="B54" s="28">
        <f>AB!B54+BC!B54+MB!B54+NB!B54+NL!B54+NS!B54+NT!B54+NU!B54+ON!B54+PE!B54+QC!B54+SK!B54+YK!B54</f>
        <v>543</v>
      </c>
      <c r="C54" s="28">
        <f>AB!C54+BC!C54+MB!C54+NB!C54+NL!C54+NS!C54+NT!C54+NU!C54+ON!C54+PE!C54+QC!C54+SK!C54+YK!C54</f>
        <v>573</v>
      </c>
      <c r="D54" s="28">
        <f>AB!D54+BC!D54+MB!D54+NB!D54+NL!D54+NS!D54+NT!D54+NU!D54+ON!D54+PE!D54+QC!D54+SK!D54+YK!D54</f>
        <v>520</v>
      </c>
      <c r="E54" s="29">
        <f t="shared" si="4"/>
        <v>0.9576427255985267</v>
      </c>
      <c r="F54" s="29">
        <f t="shared" si="5"/>
        <v>0.9075043630017452</v>
      </c>
      <c r="G54" s="13">
        <f>AB!G54+BC!G54+MB!G54+NB!G54+NL!G54+NS!G54+NT!G54+NU!G54+ON!G54+PE!G54+QC!G54+SK!G54+YK!G54</f>
        <v>525</v>
      </c>
      <c r="H54" s="26">
        <f>AB!H54+BC!H54+MB!H54+NB!H54+NL!H54+NS!H54+NT!H54+NU!H54+ON!H54+PE!H54+QC!H54+SK!H54+YK!H54</f>
        <v>6245</v>
      </c>
      <c r="I54" s="15"/>
      <c r="J54" s="13">
        <f>AB!J54+BC!J54+MB!J54+NB!J54+NL!J54+NS!J54+NT!J54+NU!J54+ON!J54+PE!J54+QC!J54+SK!J54+YK!J54</f>
        <v>48</v>
      </c>
      <c r="K54" s="13">
        <f>AB!K54+BC!K54+MB!K54+NB!K54+NL!K54+NS!K54+NT!K54+NU!K54+ON!K54+PE!K54+QC!K54+SK!K54+YK!K54</f>
        <v>58</v>
      </c>
      <c r="L54" s="13">
        <f>AB!L54+BC!L54+MB!L54+NB!L54+NL!L54+NS!L54+NT!L54+NU!L54+ON!L54+PE!L54+QC!L54+SK!L54+YK!L54</f>
        <v>31</v>
      </c>
      <c r="M54" s="29">
        <f t="shared" si="6"/>
        <v>0.64583333333333337</v>
      </c>
      <c r="N54" s="29">
        <f t="shared" si="7"/>
        <v>0.53448275862068961</v>
      </c>
      <c r="O54" s="13">
        <f>AB!O54+BC!O54+MB!O54+NB!O54+NL!O54+NS!O54+NT!O54+NU!O54+ON!O54+PE!O54+QC!O54+SK!O54+YK!O54</f>
        <v>29</v>
      </c>
      <c r="P54" s="26">
        <f>AB!P54+BC!P54+MB!P54+NB!P54+NL!P54+NS!P54+NT!P54+NU!P54+ON!P54+PE!P54+QC!P54+SK!P54+YK!P54</f>
        <v>1079</v>
      </c>
      <c r="R54" s="30">
        <f t="shared" si="8"/>
        <v>554</v>
      </c>
      <c r="S54" s="30">
        <f t="shared" si="9"/>
        <v>7324</v>
      </c>
    </row>
    <row r="55" spans="1:19" ht="25.5" x14ac:dyDescent="0.35">
      <c r="A55" s="3" t="s">
        <v>59</v>
      </c>
      <c r="B55" s="28">
        <f>AB!B55+BC!B55+MB!B55+NB!B55+NL!B55+NS!B55+NT!B55+NU!B55+ON!B55+PE!B55+QC!B55+SK!B55+YK!B55</f>
        <v>36</v>
      </c>
      <c r="C55" s="28">
        <f>AB!C55+BC!C55+MB!C55+NB!C55+NL!C55+NS!C55+NT!C55+NU!C55+ON!C55+PE!C55+QC!C55+SK!C55+YK!C55</f>
        <v>37</v>
      </c>
      <c r="D55" s="28">
        <f>AB!D55+BC!D55+MB!D55+NB!D55+NL!D55+NS!D55+NT!D55+NU!D55+ON!D55+PE!D55+QC!D55+SK!D55+YK!D55</f>
        <v>30</v>
      </c>
      <c r="E55" s="29">
        <f t="shared" si="4"/>
        <v>0.83333333333333337</v>
      </c>
      <c r="F55" s="29">
        <f t="shared" si="5"/>
        <v>0.81081081081081086</v>
      </c>
      <c r="G55" s="13">
        <f>AB!G55+BC!G55+MB!G55+NB!G55+NL!G55+NS!G55+NT!G55+NU!G55+ON!G55+PE!G55+QC!G55+SK!G55+YK!G55</f>
        <v>28</v>
      </c>
      <c r="H55" s="26">
        <f>AB!H55+BC!H55+MB!H55+NB!H55+NL!H55+NS!H55+NT!H55+NU!H55+ON!H55+PE!H55+QC!H55+SK!H55+YK!H55</f>
        <v>454</v>
      </c>
      <c r="I55" s="15"/>
      <c r="J55" s="13">
        <f>AB!J55+BC!J55+MB!J55+NB!J55+NL!J55+NS!J55+NT!J55+NU!J55+ON!J55+PE!J55+QC!J55+SK!J55+YK!J55</f>
        <v>9</v>
      </c>
      <c r="K55" s="13">
        <f>AB!K55+BC!K55+MB!K55+NB!K55+NL!K55+NS!K55+NT!K55+NU!K55+ON!K55+PE!K55+QC!K55+SK!K55+YK!K55</f>
        <v>12</v>
      </c>
      <c r="L55" s="13">
        <f>AB!L55+BC!L55+MB!L55+NB!L55+NL!L55+NS!L55+NT!L55+NU!L55+ON!L55+PE!L55+QC!L55+SK!L55+YK!L55</f>
        <v>8</v>
      </c>
      <c r="M55" s="29">
        <f t="shared" si="6"/>
        <v>0.88888888888888884</v>
      </c>
      <c r="N55" s="29">
        <f t="shared" si="7"/>
        <v>0.66666666666666663</v>
      </c>
      <c r="O55" s="13">
        <f>AB!O55+BC!O55+MB!O55+NB!O55+NL!O55+NS!O55+NT!O55+NU!O55+ON!O55+PE!O55+QC!O55+SK!O55+YK!O55</f>
        <v>7</v>
      </c>
      <c r="P55" s="26">
        <f>AB!P55+BC!P55+MB!P55+NB!P55+NL!P55+NS!P55+NT!P55+NU!P55+ON!P55+PE!P55+QC!P55+SK!P55+YK!P55</f>
        <v>89</v>
      </c>
      <c r="R55" s="30">
        <f t="shared" si="8"/>
        <v>35</v>
      </c>
      <c r="S55" s="30">
        <f t="shared" si="9"/>
        <v>543</v>
      </c>
    </row>
    <row r="56" spans="1:19" ht="25.5" x14ac:dyDescent="0.35">
      <c r="A56" s="3" t="s">
        <v>29</v>
      </c>
      <c r="B56" s="28">
        <f>AB!B56+BC!B56+MB!B56+NB!B56+NL!B56+NS!B56+NT!B56+NU!B56+ON!B56+PE!B56+QC!B56+SK!B56+YK!B56</f>
        <v>604</v>
      </c>
      <c r="C56" s="28">
        <f>AB!C56+BC!C56+MB!C56+NB!C56+NL!C56+NS!C56+NT!C56+NU!C56+ON!C56+PE!C56+QC!C56+SK!C56+YK!C56</f>
        <v>754</v>
      </c>
      <c r="D56" s="28">
        <f>AB!D56+BC!D56+MB!D56+NB!D56+NL!D56+NS!D56+NT!D56+NU!D56+ON!D56+PE!D56+QC!D56+SK!D56+YK!D56</f>
        <v>493</v>
      </c>
      <c r="E56" s="29">
        <f t="shared" si="4"/>
        <v>0.81622516556291391</v>
      </c>
      <c r="F56" s="29">
        <f t="shared" si="5"/>
        <v>0.65384615384615385</v>
      </c>
      <c r="G56" s="13">
        <f>AB!G56+BC!G56+MB!G56+NB!G56+NL!G56+NS!G56+NT!G56+NU!G56+ON!G56+PE!G56+QC!G56+SK!G56+YK!G56</f>
        <v>489</v>
      </c>
      <c r="H56" s="26">
        <f>AB!H56+BC!H56+MB!H56+NB!H56+NL!H56+NS!H56+NT!H56+NU!H56+ON!H56+PE!H56+QC!H56+SK!H56+YK!H56</f>
        <v>10935</v>
      </c>
      <c r="I56" s="15"/>
      <c r="J56" s="13">
        <f>AB!J56+BC!J56+MB!J56+NB!J56+NL!J56+NS!J56+NT!J56+NU!J56+ON!J56+PE!J56+QC!J56+SK!J56+YK!J56</f>
        <v>142</v>
      </c>
      <c r="K56" s="13">
        <f>AB!K56+BC!K56+MB!K56+NB!K56+NL!K56+NS!K56+NT!K56+NU!K56+ON!K56+PE!K56+QC!K56+SK!K56+YK!K56</f>
        <v>205</v>
      </c>
      <c r="L56" s="13">
        <f>AB!L56+BC!L56+MB!L56+NB!L56+NL!L56+NS!L56+NT!L56+NU!L56+ON!L56+PE!L56+QC!L56+SK!L56+YK!L56</f>
        <v>39</v>
      </c>
      <c r="M56" s="29">
        <f t="shared" si="6"/>
        <v>0.27464788732394368</v>
      </c>
      <c r="N56" s="29">
        <f t="shared" si="7"/>
        <v>0.19024390243902439</v>
      </c>
      <c r="O56" s="13">
        <f>AB!O56+BC!O56+MB!O56+NB!O56+NL!O56+NS!O56+NT!O56+NU!O56+ON!O56+PE!O56+QC!O56+SK!O56+YK!O56</f>
        <v>47</v>
      </c>
      <c r="P56" s="26">
        <f>AB!P56+BC!P56+MB!P56+NB!P56+NL!P56+NS!P56+NT!P56+NU!P56+ON!P56+PE!P56+QC!P56+SK!P56+YK!P56</f>
        <v>2622</v>
      </c>
      <c r="R56" s="30">
        <f t="shared" si="8"/>
        <v>536</v>
      </c>
      <c r="S56" s="30">
        <f t="shared" si="9"/>
        <v>13557</v>
      </c>
    </row>
    <row r="57" spans="1:19" ht="51" x14ac:dyDescent="0.35">
      <c r="A57" s="3" t="s">
        <v>57</v>
      </c>
      <c r="B57" s="28">
        <f>AB!B57+BC!B57+MB!B57+NB!B57+NL!B57+NS!B57+NT!B57+NU!B57+ON!B57+PE!B57+QC!B57+SK!B57+YK!B57</f>
        <v>72</v>
      </c>
      <c r="C57" s="28">
        <f>AB!C57+BC!C57+MB!C57+NB!C57+NL!C57+NS!C57+NT!C57+NU!C57+ON!C57+PE!C57+QC!C57+SK!C57+YK!C57</f>
        <v>75</v>
      </c>
      <c r="D57" s="28">
        <f>AB!D57+BC!D57+MB!D57+NB!D57+NL!D57+NS!D57+NT!D57+NU!D57+ON!D57+PE!D57+QC!D57+SK!D57+YK!D57</f>
        <v>66</v>
      </c>
      <c r="E57" s="29">
        <f t="shared" si="4"/>
        <v>0.91666666666666663</v>
      </c>
      <c r="F57" s="29">
        <f t="shared" si="5"/>
        <v>0.88</v>
      </c>
      <c r="G57" s="13">
        <f>AB!G57+BC!G57+MB!G57+NB!G57+NL!G57+NS!G57+NT!G57+NU!G57+ON!G57+PE!G57+QC!G57+SK!G57+YK!G57</f>
        <v>77</v>
      </c>
      <c r="H57" s="26">
        <f>AB!H57+BC!H57+MB!H57+NB!H57+NL!H57+NS!H57+NT!H57+NU!H57+ON!H57+PE!H57+QC!H57+SK!H57+YK!H57</f>
        <v>913</v>
      </c>
      <c r="I57" s="15"/>
      <c r="J57" s="13">
        <f>AB!J57+BC!J57+MB!J57+NB!J57+NL!J57+NS!J57+NT!J57+NU!J57+ON!J57+PE!J57+QC!J57+SK!J57+YK!J57</f>
        <v>55</v>
      </c>
      <c r="K57" s="13">
        <f>AB!K57+BC!K57+MB!K57+NB!K57+NL!K57+NS!K57+NT!K57+NU!K57+ON!K57+PE!K57+QC!K57+SK!K57+YK!K57</f>
        <v>60</v>
      </c>
      <c r="L57" s="13">
        <f>AB!L57+BC!L57+MB!L57+NB!L57+NL!L57+NS!L57+NT!L57+NU!L57+ON!L57+PE!L57+QC!L57+SK!L57+YK!L57</f>
        <v>51</v>
      </c>
      <c r="M57" s="29">
        <f t="shared" si="6"/>
        <v>0.92727272727272725</v>
      </c>
      <c r="N57" s="29">
        <f t="shared" si="7"/>
        <v>0.85</v>
      </c>
      <c r="O57" s="13">
        <f>AB!O57+BC!O57+MB!O57+NB!O57+NL!O57+NS!O57+NT!O57+NU!O57+ON!O57+PE!O57+QC!O57+SK!O57+YK!O57</f>
        <v>47</v>
      </c>
      <c r="P57" s="26">
        <f>AB!P57+BC!P57+MB!P57+NB!P57+NL!P57+NS!P57+NT!P57+NU!P57+ON!P57+PE!P57+QC!P57+SK!P57+YK!P57</f>
        <v>742</v>
      </c>
      <c r="R57" s="30">
        <f t="shared" si="8"/>
        <v>124</v>
      </c>
      <c r="S57" s="30">
        <f t="shared" si="9"/>
        <v>1655</v>
      </c>
    </row>
    <row r="58" spans="1:19" ht="25.5" x14ac:dyDescent="0.35">
      <c r="A58" s="3" t="s">
        <v>30</v>
      </c>
      <c r="B58" s="28">
        <f>AB!B58+BC!B58+MB!B58+NB!B58+NL!B58+NS!B58+NT!B58+NU!B58+ON!B58+PE!B58+QC!B58+SK!B58+YK!B58</f>
        <v>79</v>
      </c>
      <c r="C58" s="28">
        <f>AB!C58+BC!C58+MB!C58+NB!C58+NL!C58+NS!C58+NT!C58+NU!C58+ON!C58+PE!C58+QC!C58+SK!C58+YK!C58</f>
        <v>90</v>
      </c>
      <c r="D58" s="28">
        <f>AB!D58+BC!D58+MB!D58+NB!D58+NL!D58+NS!D58+NT!D58+NU!D58+ON!D58+PE!D58+QC!D58+SK!D58+YK!D58</f>
        <v>65</v>
      </c>
      <c r="E58" s="29">
        <f t="shared" si="4"/>
        <v>0.82278481012658233</v>
      </c>
      <c r="F58" s="29">
        <f t="shared" si="5"/>
        <v>0.72222222222222221</v>
      </c>
      <c r="G58" s="13">
        <f>AB!G58+BC!G58+MB!G58+NB!G58+NL!G58+NS!G58+NT!G58+NU!G58+ON!G58+PE!G58+QC!G58+SK!G58+YK!G58</f>
        <v>72</v>
      </c>
      <c r="H58" s="26">
        <f>AB!H58+BC!H58+MB!H58+NB!H58+NL!H58+NS!H58+NT!H58+NU!H58+ON!H58+PE!H58+QC!H58+SK!H58+YK!H58</f>
        <v>1589</v>
      </c>
      <c r="I58" s="15"/>
      <c r="J58" s="13">
        <f>AB!J58+BC!J58+MB!J58+NB!J58+NL!J58+NS!J58+NT!J58+NU!J58+ON!J58+PE!J58+QC!J58+SK!J58+YK!J58</f>
        <v>38</v>
      </c>
      <c r="K58" s="13">
        <f>AB!K58+BC!K58+MB!K58+NB!K58+NL!K58+NS!K58+NT!K58+NU!K58+ON!K58+PE!K58+QC!K58+SK!K58+YK!K58</f>
        <v>44</v>
      </c>
      <c r="L58" s="13">
        <f>AB!L58+BC!L58+MB!L58+NB!L58+NL!L58+NS!L58+NT!L58+NU!L58+ON!L58+PE!L58+QC!L58+SK!L58+YK!L58</f>
        <v>26</v>
      </c>
      <c r="M58" s="29">
        <f t="shared" si="6"/>
        <v>0.68421052631578949</v>
      </c>
      <c r="N58" s="29">
        <f t="shared" si="7"/>
        <v>0.59090909090909094</v>
      </c>
      <c r="O58" s="13">
        <f>AB!O58+BC!O58+MB!O58+NB!O58+NL!O58+NS!O58+NT!O58+NU!O58+ON!O58+PE!O58+QC!O58+SK!O58+YK!O58</f>
        <v>25</v>
      </c>
      <c r="P58" s="26">
        <f>AB!P58+BC!P58+MB!P58+NB!P58+NL!P58+NS!P58+NT!P58+NU!P58+ON!P58+PE!P58+QC!P58+SK!P58+YK!P58</f>
        <v>259</v>
      </c>
      <c r="R58" s="30">
        <f t="shared" si="8"/>
        <v>97</v>
      </c>
      <c r="S58" s="30">
        <f t="shared" si="9"/>
        <v>1848</v>
      </c>
    </row>
    <row r="59" spans="1:19" ht="25.5" x14ac:dyDescent="0.35">
      <c r="A59" s="3" t="s">
        <v>31</v>
      </c>
      <c r="B59" s="28">
        <f>AB!B59+BC!B59+MB!B59+NB!B59+NL!B59+NS!B59+NT!B59+NU!B59+ON!B59+PE!B59+QC!B59+SK!B59+YK!B59</f>
        <v>584</v>
      </c>
      <c r="C59" s="28">
        <f>AB!C59+BC!C59+MB!C59+NB!C59+NL!C59+NS!C59+NT!C59+NU!C59+ON!C59+PE!C59+QC!C59+SK!C59+YK!C59</f>
        <v>708</v>
      </c>
      <c r="D59" s="28">
        <f>AB!D59+BC!D59+MB!D59+NB!D59+NL!D59+NS!D59+NT!D59+NU!D59+ON!D59+PE!D59+QC!D59+SK!D59+YK!D59</f>
        <v>455</v>
      </c>
      <c r="E59" s="29">
        <f t="shared" si="4"/>
        <v>0.77910958904109584</v>
      </c>
      <c r="F59" s="29">
        <f t="shared" si="5"/>
        <v>0.64265536723163841</v>
      </c>
      <c r="G59" s="13">
        <f>AB!G59+BC!G59+MB!G59+NB!G59+NL!G59+NS!G59+NT!G59+NU!G59+ON!G59+PE!G59+QC!G59+SK!G59+YK!G59</f>
        <v>493</v>
      </c>
      <c r="H59" s="26">
        <f>AB!H59+BC!H59+MB!H59+NB!H59+NL!H59+NS!H59+NT!H59+NU!H59+ON!H59+PE!H59+QC!H59+SK!H59+YK!H59</f>
        <v>15666</v>
      </c>
      <c r="I59" s="15"/>
      <c r="J59" s="13">
        <f>AB!J59+BC!J59+MB!J59+NB!J59+NL!J59+NS!J59+NT!J59+NU!J59+ON!J59+PE!J59+QC!J59+SK!J59+YK!J59</f>
        <v>83</v>
      </c>
      <c r="K59" s="13">
        <f>AB!K59+BC!K59+MB!K59+NB!K59+NL!K59+NS!K59+NT!K59+NU!K59+ON!K59+PE!K59+QC!K59+SK!K59+YK!K59</f>
        <v>124</v>
      </c>
      <c r="L59" s="13">
        <f>AB!L59+BC!L59+MB!L59+NB!L59+NL!L59+NS!L59+NT!L59+NU!L59+ON!L59+PE!L59+QC!L59+SK!L59+YK!L59</f>
        <v>32</v>
      </c>
      <c r="M59" s="29">
        <f t="shared" si="6"/>
        <v>0.38554216867469882</v>
      </c>
      <c r="N59" s="29">
        <f t="shared" si="7"/>
        <v>0.25806451612903225</v>
      </c>
      <c r="O59" s="13">
        <f>AB!O59+BC!O59+MB!O59+NB!O59+NL!O59+NS!O59+NT!O59+NU!O59+ON!O59+PE!O59+QC!O59+SK!O59+YK!O59</f>
        <v>46</v>
      </c>
      <c r="P59" s="26">
        <f>AB!P59+BC!P59+MB!P59+NB!P59+NL!P59+NS!P59+NT!P59+NU!P59+ON!P59+PE!P59+QC!P59+SK!P59+YK!P59</f>
        <v>1232</v>
      </c>
      <c r="R59" s="30">
        <f t="shared" si="8"/>
        <v>539</v>
      </c>
      <c r="S59" s="30">
        <f t="shared" si="9"/>
        <v>16898</v>
      </c>
    </row>
    <row r="60" spans="1:19" ht="25.5" x14ac:dyDescent="0.35">
      <c r="A60" s="3" t="s">
        <v>32</v>
      </c>
      <c r="B60" s="28">
        <f>AB!B60+BC!B60+MB!B60+NB!B60+NL!B60+NS!B60+NT!B60+NU!B60+ON!B60+PE!B60+QC!B60+SK!B60+YK!B60</f>
        <v>241</v>
      </c>
      <c r="C60" s="28">
        <f>AB!C60+BC!C60+MB!C60+NB!C60+NL!C60+NS!C60+NT!C60+NU!C60+ON!C60+PE!C60+QC!C60+SK!C60+YK!C60</f>
        <v>262</v>
      </c>
      <c r="D60" s="28">
        <f>AB!D60+BC!D60+MB!D60+NB!D60+NL!D60+NS!D60+NT!D60+NU!D60+ON!D60+PE!D60+QC!D60+SK!D60+YK!D60</f>
        <v>214</v>
      </c>
      <c r="E60" s="29">
        <f t="shared" si="4"/>
        <v>0.88796680497925307</v>
      </c>
      <c r="F60" s="29">
        <f t="shared" si="5"/>
        <v>0.81679389312977102</v>
      </c>
      <c r="G60" s="13">
        <f>AB!G60+BC!G60+MB!G60+NB!G60+NL!G60+NS!G60+NT!G60+NU!G60+ON!G60+PE!G60+QC!G60+SK!G60+YK!G60</f>
        <v>266</v>
      </c>
      <c r="H60" s="26">
        <f>AB!H60+BC!H60+MB!H60+NB!H60+NL!H60+NS!H60+NT!H60+NU!H60+ON!H60+PE!H60+QC!H60+SK!H60+YK!H60</f>
        <v>3741</v>
      </c>
      <c r="I60" s="15"/>
      <c r="J60" s="13">
        <f>AB!J60+BC!J60+MB!J60+NB!J60+NL!J60+NS!J60+NT!J60+NU!J60+ON!J60+PE!J60+QC!J60+SK!J60+YK!J60</f>
        <v>16</v>
      </c>
      <c r="K60" s="13">
        <f>AB!K60+BC!K60+MB!K60+NB!K60+NL!K60+NS!K60+NT!K60+NU!K60+ON!K60+PE!K60+QC!K60+SK!K60+YK!K60</f>
        <v>23</v>
      </c>
      <c r="L60" s="13">
        <f>AB!L60+BC!L60+MB!L60+NB!L60+NL!L60+NS!L60+NT!L60+NU!L60+ON!L60+PE!L60+QC!L60+SK!L60+YK!L60</f>
        <v>7</v>
      </c>
      <c r="M60" s="29">
        <f t="shared" si="6"/>
        <v>0.4375</v>
      </c>
      <c r="N60" s="29">
        <f t="shared" si="7"/>
        <v>0.30434782608695654</v>
      </c>
      <c r="O60" s="13">
        <f>AB!O60+BC!O60+MB!O60+NB!O60+NL!O60+NS!O60+NT!O60+NU!O60+ON!O60+PE!O60+QC!O60+SK!O60+YK!O60</f>
        <v>168</v>
      </c>
      <c r="P60" s="26">
        <f>AB!P60+BC!P60+MB!P60+NB!P60+NL!P60+NS!P60+NT!P60+NU!P60+ON!P60+PE!P60+QC!P60+SK!P60+YK!P60</f>
        <v>555</v>
      </c>
      <c r="R60" s="30">
        <f t="shared" si="8"/>
        <v>434</v>
      </c>
      <c r="S60" s="30">
        <f t="shared" si="9"/>
        <v>4296</v>
      </c>
    </row>
    <row r="61" spans="1:19" ht="25.5" x14ac:dyDescent="0.35">
      <c r="A61" s="3" t="s">
        <v>33</v>
      </c>
      <c r="B61" s="28">
        <f>AB!B61+BC!B61+MB!B61+NB!B61+NL!B61+NS!B61+NT!B61+NU!B61+ON!B61+PE!B61+QC!B61+SK!B61+YK!B61</f>
        <v>1221</v>
      </c>
      <c r="C61" s="28">
        <f>AB!C61+BC!C61+MB!C61+NB!C61+NL!C61+NS!C61+NT!C61+NU!C61+ON!C61+PE!C61+QC!C61+SK!C61+YK!C61</f>
        <v>1488</v>
      </c>
      <c r="D61" s="28">
        <f>AB!D61+BC!D61+MB!D61+NB!D61+NL!D61+NS!D61+NT!D61+NU!D61+ON!D61+PE!D61+QC!D61+SK!D61+YK!D61</f>
        <v>731</v>
      </c>
      <c r="E61" s="29">
        <f t="shared" si="4"/>
        <v>0.5986895986895987</v>
      </c>
      <c r="F61" s="29">
        <f t="shared" si="5"/>
        <v>0.49126344086021506</v>
      </c>
      <c r="G61" s="13">
        <f>AB!G61+BC!G61+MB!G61+NB!G61+NL!G61+NS!G61+NT!G61+NU!G61+ON!G61+PE!G61+QC!G61+SK!G61+YK!G61</f>
        <v>702</v>
      </c>
      <c r="H61" s="26">
        <f>AB!H61+BC!H61+MB!H61+NB!H61+NL!H61+NS!H61+NT!H61+NU!H61+ON!H61+PE!H61+QC!H61+SK!H61+YK!H61</f>
        <v>13926</v>
      </c>
      <c r="I61" s="15"/>
      <c r="J61" s="13">
        <f>AB!J61+BC!J61+MB!J61+NB!J61+NL!J61+NS!J61+NT!J61+NU!J61+ON!J61+PE!J61+QC!J61+SK!J61+YK!J61</f>
        <v>465</v>
      </c>
      <c r="K61" s="13">
        <f>AB!K61+BC!K61+MB!K61+NB!K61+NL!K61+NS!K61+NT!K61+NU!K61+ON!K61+PE!K61+QC!K61+SK!K61+YK!K61</f>
        <v>599</v>
      </c>
      <c r="L61" s="13">
        <f>AB!L61+BC!L61+MB!L61+NB!L61+NL!L61+NS!L61+NT!L61+NU!L61+ON!L61+PE!L61+QC!L61+SK!L61+YK!L61</f>
        <v>276</v>
      </c>
      <c r="M61" s="29">
        <f t="shared" si="6"/>
        <v>0.59354838709677415</v>
      </c>
      <c r="N61" s="29">
        <f t="shared" si="7"/>
        <v>0.46076794657762937</v>
      </c>
      <c r="O61" s="13">
        <f>AB!O61+BC!O61+MB!O61+NB!O61+NL!O61+NS!O61+NT!O61+NU!O61+ON!O61+PE!O61+QC!O61+SK!O61+YK!O61</f>
        <v>274</v>
      </c>
      <c r="P61" s="26">
        <f>AB!P61+BC!P61+MB!P61+NB!P61+NL!P61+NS!P61+NT!P61+NU!P61+ON!P61+PE!P61+QC!P61+SK!P61+YK!P61</f>
        <v>9625</v>
      </c>
      <c r="R61" s="30">
        <f t="shared" si="8"/>
        <v>976</v>
      </c>
      <c r="S61" s="30">
        <f t="shared" si="9"/>
        <v>23551</v>
      </c>
    </row>
    <row r="62" spans="1:19" ht="25.5" x14ac:dyDescent="0.35">
      <c r="A62" s="3" t="s">
        <v>61</v>
      </c>
      <c r="B62" s="28">
        <f>AB!B62+BC!B62+MB!B62+NB!B62+NL!B62+NS!B62+NT!B62+NU!B62+ON!B62+PE!B62+QC!B62+SK!B62+YK!B62</f>
        <v>11</v>
      </c>
      <c r="C62" s="28">
        <f>AB!C62+BC!C62+MB!C62+NB!C62+NL!C62+NS!C62+NT!C62+NU!C62+ON!C62+PE!C62+QC!C62+SK!C62+YK!C62</f>
        <v>12</v>
      </c>
      <c r="D62" s="28">
        <f>AB!D62+BC!D62+MB!D62+NB!D62+NL!D62+NS!D62+NT!D62+NU!D62+ON!D62+PE!D62+QC!D62+SK!D62+YK!D62</f>
        <v>5</v>
      </c>
      <c r="E62" s="29">
        <f t="shared" si="4"/>
        <v>0.45454545454545453</v>
      </c>
      <c r="F62" s="29">
        <f t="shared" si="5"/>
        <v>0.41666666666666669</v>
      </c>
      <c r="G62" s="13">
        <f>AB!G62+BC!G62+MB!G62+NB!G62+NL!G62+NS!G62+NT!G62+NU!G62+ON!G62+PE!G62+QC!G62+SK!G62+YK!G62</f>
        <v>5</v>
      </c>
      <c r="H62" s="26">
        <f>AB!H62+BC!H62+MB!H62+NB!H62+NL!H62+NS!H62+NT!H62+NU!H62+ON!H62+PE!H62+QC!H62+SK!H62+YK!H62</f>
        <v>63</v>
      </c>
      <c r="I62" s="15"/>
      <c r="J62" s="13">
        <f>AB!J62+BC!J62+MB!J62+NB!J62+NL!J62+NS!J62+NT!J62+NU!J62+ON!J62+PE!J62+QC!J62+SK!J62+YK!J62</f>
        <v>15</v>
      </c>
      <c r="K62" s="13">
        <f>AB!K62+BC!K62+MB!K62+NB!K62+NL!K62+NS!K62+NT!K62+NU!K62+ON!K62+PE!K62+QC!K62+SK!K62+YK!K62</f>
        <v>20</v>
      </c>
      <c r="L62" s="13">
        <f>AB!L62+BC!L62+MB!L62+NB!L62+NL!L62+NS!L62+NT!L62+NU!L62+ON!L62+PE!L62+QC!L62+SK!L62+YK!L62</f>
        <v>0</v>
      </c>
      <c r="M62" s="29">
        <f t="shared" si="6"/>
        <v>0</v>
      </c>
      <c r="N62" s="29">
        <f t="shared" si="7"/>
        <v>0</v>
      </c>
      <c r="O62" s="13">
        <f>AB!O62+BC!O62+MB!O62+NB!O62+NL!O62+NS!O62+NT!O62+NU!O62+ON!O62+PE!O62+QC!O62+SK!O62+YK!O62</f>
        <v>0</v>
      </c>
      <c r="P62" s="26">
        <f>AB!P62+BC!P62+MB!P62+NB!P62+NL!P62+NS!P62+NT!P62+NU!P62+ON!P62+PE!P62+QC!P62+SK!P62+YK!P62</f>
        <v>27</v>
      </c>
      <c r="R62" s="30">
        <f t="shared" si="8"/>
        <v>5</v>
      </c>
      <c r="S62" s="30">
        <f t="shared" si="9"/>
        <v>90</v>
      </c>
    </row>
    <row r="63" spans="1:19" ht="25.5" x14ac:dyDescent="0.35">
      <c r="A63" s="3" t="s">
        <v>34</v>
      </c>
      <c r="B63" s="28">
        <f>AB!B63+BC!B63+MB!B63+NB!B63+NL!B63+NS!B63+NT!B63+NU!B63+ON!B63+PE!B63+QC!B63+SK!B63+YK!B63</f>
        <v>65</v>
      </c>
      <c r="C63" s="28">
        <f>AB!C63+BC!C63+MB!C63+NB!C63+NL!C63+NS!C63+NT!C63+NU!C63+ON!C63+PE!C63+QC!C63+SK!C63+YK!C63</f>
        <v>104</v>
      </c>
      <c r="D63" s="28">
        <f>AB!D63+BC!D63+MB!D63+NB!D63+NL!D63+NS!D63+NT!D63+NU!D63+ON!D63+PE!D63+QC!D63+SK!D63+YK!D63</f>
        <v>39</v>
      </c>
      <c r="E63" s="29">
        <f t="shared" si="4"/>
        <v>0.6</v>
      </c>
      <c r="F63" s="29">
        <f t="shared" si="5"/>
        <v>0.375</v>
      </c>
      <c r="G63" s="13">
        <f>AB!G63+BC!G63+MB!G63+NB!G63+NL!G63+NS!G63+NT!G63+NU!G63+ON!G63+PE!G63+QC!G63+SK!G63+YK!G63</f>
        <v>44</v>
      </c>
      <c r="H63" s="26">
        <f>AB!H63+BC!H63+MB!H63+NB!H63+NL!H63+NS!H63+NT!H63+NU!H63+ON!H63+PE!H63+QC!H63+SK!H63+YK!H63</f>
        <v>693</v>
      </c>
      <c r="I63" s="15"/>
      <c r="J63" s="13">
        <f>AB!J63+BC!J63+MB!J63+NB!J63+NL!J63+NS!J63+NT!J63+NU!J63+ON!J63+PE!J63+QC!J63+SK!J63+YK!J63</f>
        <v>23</v>
      </c>
      <c r="K63" s="13">
        <f>AB!K63+BC!K63+MB!K63+NB!K63+NL!K63+NS!K63+NT!K63+NU!K63+ON!K63+PE!K63+QC!K63+SK!K63+YK!K63</f>
        <v>45</v>
      </c>
      <c r="L63" s="13">
        <f>AB!L63+BC!L63+MB!L63+NB!L63+NL!L63+NS!L63+NT!L63+NU!L63+ON!L63+PE!L63+QC!L63+SK!L63+YK!L63</f>
        <v>11</v>
      </c>
      <c r="M63" s="29">
        <f t="shared" si="6"/>
        <v>0.47826086956521741</v>
      </c>
      <c r="N63" s="29">
        <f t="shared" si="7"/>
        <v>0.24444444444444444</v>
      </c>
      <c r="O63" s="13">
        <f>AB!O63+BC!O63+MB!O63+NB!O63+NL!O63+NS!O63+NT!O63+NU!O63+ON!O63+PE!O63+QC!O63+SK!O63+YK!O63</f>
        <v>10</v>
      </c>
      <c r="P63" s="26">
        <f>AB!P63+BC!P63+MB!P63+NB!P63+NL!P63+NS!P63+NT!P63+NU!P63+ON!P63+PE!P63+QC!P63+SK!P63+YK!P63</f>
        <v>243</v>
      </c>
      <c r="R63" s="30">
        <f t="shared" si="8"/>
        <v>54</v>
      </c>
      <c r="S63" s="30">
        <f t="shared" si="9"/>
        <v>936</v>
      </c>
    </row>
    <row r="64" spans="1:19" s="23" customFormat="1" ht="25.5" x14ac:dyDescent="0.35">
      <c r="A64" s="27" t="s">
        <v>78</v>
      </c>
      <c r="B64" s="28">
        <f>AB!B64+BC!B64+MB!B64+NB!B64+NL!B64+NS!B64+NT!B64+NU!B64+ON!B64+PE!B64+QC!B64+SK!B64+YK!B64</f>
        <v>54</v>
      </c>
      <c r="C64" s="28">
        <f>AB!C64+BC!C64+MB!C64+NB!C64+NL!C64+NS!C64+NT!C64+NU!C64+ON!C64+PE!C64+QC!C64+SK!C64+YK!C64</f>
        <v>57</v>
      </c>
      <c r="D64" s="28">
        <f>AB!D64+BC!D64+MB!D64+NB!D64+NL!D64+NS!D64+NT!D64+NU!D64+ON!D64+PE!D64+QC!D64+SK!D64+YK!D64</f>
        <v>49</v>
      </c>
      <c r="E64" s="29">
        <f t="shared" ref="E64" si="22">IF(ISERROR(D64/B64), "-", (D64/B64))</f>
        <v>0.90740740740740744</v>
      </c>
      <c r="F64" s="29">
        <f t="shared" ref="F64" si="23">IF(ISERROR(D64/C64), "-", (D64/C64))</f>
        <v>0.85964912280701755</v>
      </c>
      <c r="G64" s="13">
        <f>AB!G64+BC!G64+MB!G64+NB!G64+NL!G64+NS!G64+NT!G64+NU!G64+ON!G64+PE!G64+QC!G64+SK!G64+YK!G64</f>
        <v>40</v>
      </c>
      <c r="H64" s="26">
        <f>AB!H64+BC!H64+MB!H64+NB!H64+NL!H64+NS!H64+NT!H64+NU!H64+ON!H64+PE!H64+QC!H64+SK!H64+YK!H64</f>
        <v>139</v>
      </c>
      <c r="I64" s="18"/>
      <c r="J64" s="13">
        <f>AB!J64+BC!J64+MB!J64+NB!J64+NL!J64+NS!J64+NT!J64+NU!J64+ON!J64+PE!J64+QC!J64+SK!J64+YK!J64</f>
        <v>8</v>
      </c>
      <c r="K64" s="13">
        <f>AB!K64+BC!K64+MB!K64+NB!K64+NL!K64+NS!K64+NT!K64+NU!K64+ON!K64+PE!K64+QC!K64+SK!K64+YK!K64</f>
        <v>12</v>
      </c>
      <c r="L64" s="13">
        <f>AB!L64+BC!L64+MB!L64+NB!L64+NL!L64+NS!L64+NT!L64+NU!L64+ON!L64+PE!L64+QC!L64+SK!L64+YK!L64</f>
        <v>6</v>
      </c>
      <c r="M64" s="29">
        <f t="shared" ref="M64" si="24">IF(ISERROR(L64/J64), "-", (L64/J64))</f>
        <v>0.75</v>
      </c>
      <c r="N64" s="29">
        <f t="shared" ref="N64" si="25">IF(ISERROR(L64/K64), "-", (L64/K64))</f>
        <v>0.5</v>
      </c>
      <c r="O64" s="13">
        <f>AB!O64+BC!O64+MB!O64+NB!O64+NL!O64+NS!O64+NT!O64+NU!O64+ON!O64+PE!O64+QC!O64+SK!O64+YK!O64</f>
        <v>8</v>
      </c>
      <c r="P64" s="26">
        <f>AB!P64+BC!P64+MB!P64+NB!P64+NL!P64+NS!P64+NT!P64+NU!P64+ON!P64+PE!P64+QC!P64+SK!P64+YK!P64</f>
        <v>51</v>
      </c>
      <c r="R64" s="30">
        <f t="shared" si="8"/>
        <v>48</v>
      </c>
      <c r="S64" s="30">
        <f t="shared" si="9"/>
        <v>190</v>
      </c>
    </row>
    <row r="65" spans="1:19" s="23" customFormat="1" ht="25.5" x14ac:dyDescent="0.35">
      <c r="A65" s="27" t="s">
        <v>35</v>
      </c>
      <c r="B65" s="28">
        <f>AB!B65+BC!B65+MB!B65+NB!B65+NL!B65+NS!B65+NT!B65+NU!B65+ON!B65+PE!B65+QC!B65+SK!B65+YK!B65</f>
        <v>1887</v>
      </c>
      <c r="C65" s="28">
        <f>AB!C65+BC!C65+MB!C65+NB!C65+NL!C65+NS!C65+NT!C65+NU!C65+ON!C65+PE!C65+QC!C65+SK!C65+YK!C65</f>
        <v>2525</v>
      </c>
      <c r="D65" s="28">
        <f>AB!D65+BC!D65+MB!D65+NB!D65+NL!D65+NS!D65+NT!D65+NU!D65+ON!D65+PE!D65+QC!D65+SK!D65+YK!D65</f>
        <v>1313</v>
      </c>
      <c r="E65" s="29">
        <f t="shared" si="4"/>
        <v>0.6958134605193429</v>
      </c>
      <c r="F65" s="29">
        <f t="shared" si="5"/>
        <v>0.52</v>
      </c>
      <c r="G65" s="13">
        <f>AB!G65+BC!G65+MB!G65+NB!G65+NL!G65+NS!G65+NT!G65+NU!G65+ON!G65+PE!G65+QC!G65+SK!G65+YK!G65</f>
        <v>1589</v>
      </c>
      <c r="H65" s="26">
        <f>AB!H65+BC!H65+MB!H65+NB!H65+NL!H65+NS!H65+NT!H65+NU!H65+ON!H65+PE!H65+QC!H65+SK!H65+YK!H65</f>
        <v>16026</v>
      </c>
      <c r="I65" s="18"/>
      <c r="J65" s="13">
        <f>AB!J65+BC!J65+MB!J65+NB!J65+NL!J65+NS!J65+NT!J65+NU!J65+ON!J65+PE!J65+QC!J65+SK!J65+YK!J65</f>
        <v>568</v>
      </c>
      <c r="K65" s="13">
        <f>AB!K65+BC!K65+MB!K65+NB!K65+NL!K65+NS!K65+NT!K65+NU!K65+ON!K65+PE!K65+QC!K65+SK!K65+YK!K65</f>
        <v>934</v>
      </c>
      <c r="L65" s="13">
        <f>AB!L65+BC!L65+MB!L65+NB!L65+NL!L65+NS!L65+NT!L65+NU!L65+ON!L65+PE!L65+QC!L65+SK!L65+YK!L65</f>
        <v>310</v>
      </c>
      <c r="M65" s="29">
        <f t="shared" si="6"/>
        <v>0.54577464788732399</v>
      </c>
      <c r="N65" s="29">
        <f t="shared" si="7"/>
        <v>0.33190578158458245</v>
      </c>
      <c r="O65" s="13">
        <f>AB!O65+BC!O65+MB!O65+NB!O65+NL!O65+NS!O65+NT!O65+NU!O65+ON!O65+PE!O65+QC!O65+SK!O65+YK!O65</f>
        <v>314</v>
      </c>
      <c r="P65" s="26">
        <f>AB!P65+BC!P65+MB!P65+NB!P65+NL!P65+NS!P65+NT!P65+NU!P65+ON!P65+PE!P65+QC!P65+SK!P65+YK!P65</f>
        <v>5379</v>
      </c>
      <c r="R65" s="30">
        <f t="shared" si="8"/>
        <v>1903</v>
      </c>
      <c r="S65" s="30">
        <f t="shared" si="9"/>
        <v>21405</v>
      </c>
    </row>
    <row r="66" spans="1:19" s="23" customFormat="1" ht="25.5" x14ac:dyDescent="0.35">
      <c r="A66" s="27" t="s">
        <v>60</v>
      </c>
      <c r="B66" s="28">
        <f>AB!B66+BC!B66+MB!B66+NB!B66+NL!B66+NS!B66+NT!B66+NU!B66+ON!B66+PE!B66+QC!B66+SK!B66+YK!B66</f>
        <v>51</v>
      </c>
      <c r="C66" s="28">
        <f>AB!C66+BC!C66+MB!C66+NB!C66+NL!C66+NS!C66+NT!C66+NU!C66+ON!C66+PE!C66+QC!C66+SK!C66+YK!C66</f>
        <v>85</v>
      </c>
      <c r="D66" s="28">
        <f>AB!D66+BC!D66+MB!D66+NB!D66+NL!D66+NS!D66+NT!D66+NU!D66+ON!D66+PE!D66+QC!D66+SK!D66+YK!D66</f>
        <v>28</v>
      </c>
      <c r="E66" s="29">
        <f t="shared" si="4"/>
        <v>0.5490196078431373</v>
      </c>
      <c r="F66" s="29">
        <f t="shared" si="5"/>
        <v>0.32941176470588235</v>
      </c>
      <c r="G66" s="13">
        <f>AB!G66+BC!G66+MB!G66+NB!G66+NL!G66+NS!G66+NT!G66+NU!G66+ON!G66+PE!G66+QC!G66+SK!G66+YK!G66</f>
        <v>36</v>
      </c>
      <c r="H66" s="26">
        <f>AB!H66+BC!H66+MB!H66+NB!H66+NL!H66+NS!H66+NT!H66+NU!H66+ON!H66+PE!H66+QC!H66+SK!H66+YK!H66</f>
        <v>515</v>
      </c>
      <c r="I66" s="18"/>
      <c r="J66" s="13">
        <f>AB!J66+BC!J66+MB!J66+NB!J66+NL!J66+NS!J66+NT!J66+NU!J66+ON!J66+PE!J66+QC!J66+SK!J66+YK!J66</f>
        <v>70</v>
      </c>
      <c r="K66" s="13">
        <f>AB!K66+BC!K66+MB!K66+NB!K66+NL!K66+NS!K66+NT!K66+NU!K66+ON!K66+PE!K66+QC!K66+SK!K66+YK!K66</f>
        <v>117</v>
      </c>
      <c r="L66" s="13">
        <f>AB!L66+BC!L66+MB!L66+NB!L66+NL!L66+NS!L66+NT!L66+NU!L66+ON!L66+PE!L66+QC!L66+SK!L66+YK!L66</f>
        <v>25</v>
      </c>
      <c r="M66" s="29">
        <f t="shared" si="6"/>
        <v>0.35714285714285715</v>
      </c>
      <c r="N66" s="29">
        <f t="shared" si="7"/>
        <v>0.21367521367521367</v>
      </c>
      <c r="O66" s="13">
        <f>AB!O66+BC!O66+MB!O66+NB!O66+NL!O66+NS!O66+NT!O66+NU!O66+ON!O66+PE!O66+QC!O66+SK!O66+YK!O66</f>
        <v>29</v>
      </c>
      <c r="P66" s="26">
        <f>AB!P66+BC!P66+MB!P66+NB!P66+NL!P66+NS!P66+NT!P66+NU!P66+ON!P66+PE!P66+QC!P66+SK!P66+YK!P66</f>
        <v>590</v>
      </c>
      <c r="R66" s="30">
        <f t="shared" si="8"/>
        <v>65</v>
      </c>
      <c r="S66" s="30">
        <f t="shared" si="9"/>
        <v>1105</v>
      </c>
    </row>
    <row r="67" spans="1:19" ht="25.5" x14ac:dyDescent="0.35">
      <c r="A67" s="3" t="s">
        <v>36</v>
      </c>
      <c r="B67" s="28">
        <f>AB!B67+BC!B67+MB!B67+NB!B67+NL!B67+NS!B67+NT!B67+NU!B67+ON!B67+PE!B67+QC!B67+SK!B67+YK!B67</f>
        <v>2551</v>
      </c>
      <c r="C67" s="28">
        <f>AB!C67+BC!C67+MB!C67+NB!C67+NL!C67+NS!C67+NT!C67+NU!C67+ON!C67+PE!C67+QC!C67+SK!C67+YK!C67</f>
        <v>2982</v>
      </c>
      <c r="D67" s="28">
        <f>AB!D67+BC!D67+MB!D67+NB!D67+NL!D67+NS!D67+NT!D67+NU!D67+ON!D67+PE!D67+QC!D67+SK!D67+YK!D67</f>
        <v>1786</v>
      </c>
      <c r="E67" s="29">
        <f t="shared" si="4"/>
        <v>0.70011760094080755</v>
      </c>
      <c r="F67" s="29">
        <f t="shared" si="5"/>
        <v>0.59892689470154259</v>
      </c>
      <c r="G67" s="13">
        <f>AB!G67+BC!G67+MB!G67+NB!G67+NL!G67+NS!G67+NT!G67+NU!G67+ON!G67+PE!G67+QC!G67+SK!G67+YK!G67</f>
        <v>1663</v>
      </c>
      <c r="H67" s="26">
        <f>AB!H67+BC!H67+MB!H67+NB!H67+NL!H67+NS!H67+NT!H67+NU!H67+ON!H67+PE!H67+QC!H67+SK!H67+YK!H67</f>
        <v>30983</v>
      </c>
      <c r="I67" s="15"/>
      <c r="J67" s="13">
        <f>AB!J67+BC!J67+MB!J67+NB!J67+NL!J67+NS!J67+NT!J67+NU!J67+ON!J67+PE!J67+QC!J67+SK!J67+YK!J67</f>
        <v>681</v>
      </c>
      <c r="K67" s="13">
        <f>AB!K67+BC!K67+MB!K67+NB!K67+NL!K67+NS!K67+NT!K67+NU!K67+ON!K67+PE!K67+QC!K67+SK!K67+YK!K67</f>
        <v>855</v>
      </c>
      <c r="L67" s="13">
        <f>AB!L67+BC!L67+MB!L67+NB!L67+NL!L67+NS!L67+NT!L67+NU!L67+ON!L67+PE!L67+QC!L67+SK!L67+YK!L67</f>
        <v>386</v>
      </c>
      <c r="M67" s="29">
        <f t="shared" si="6"/>
        <v>0.56681350954478704</v>
      </c>
      <c r="N67" s="29">
        <f t="shared" si="7"/>
        <v>0.45146198830409356</v>
      </c>
      <c r="O67" s="13">
        <f>AB!O67+BC!O67+MB!O67+NB!O67+NL!O67+NS!O67+NT!O67+NU!O67+ON!O67+PE!O67+QC!O67+SK!O67+YK!O67</f>
        <v>355</v>
      </c>
      <c r="P67" s="26">
        <f>AB!P67+BC!P67+MB!P67+NB!P67+NL!P67+NS!P67+NT!P67+NU!P67+ON!P67+PE!P67+QC!P67+SK!P67+YK!P67</f>
        <v>11291</v>
      </c>
      <c r="R67" s="30">
        <f t="shared" si="8"/>
        <v>2018</v>
      </c>
      <c r="S67" s="30">
        <f t="shared" si="9"/>
        <v>42274</v>
      </c>
    </row>
    <row r="68" spans="1:19" x14ac:dyDescent="0.35">
      <c r="A68" s="3"/>
      <c r="C68" s="13"/>
      <c r="D68" s="28"/>
      <c r="E68" s="29"/>
      <c r="F68" s="29"/>
      <c r="G68" s="28"/>
      <c r="J68" s="35"/>
      <c r="K68" s="35"/>
      <c r="L68" s="35"/>
      <c r="M68" s="36"/>
      <c r="N68" s="36"/>
      <c r="O68" s="35"/>
      <c r="P68" s="37"/>
      <c r="S68" s="30"/>
    </row>
    <row r="69" spans="1:19" x14ac:dyDescent="0.35">
      <c r="A69" s="19" t="s">
        <v>37</v>
      </c>
      <c r="B69" s="127">
        <f>SUM(B10:B67)</f>
        <v>28767</v>
      </c>
      <c r="C69" s="127">
        <f>SUM(C10:C67)</f>
        <v>34811</v>
      </c>
      <c r="D69" s="127">
        <f>SUM(D10:D67)</f>
        <v>21845</v>
      </c>
      <c r="E69" s="29">
        <f t="shared" si="4"/>
        <v>0.75937706399694094</v>
      </c>
      <c r="F69" s="29">
        <f t="shared" si="5"/>
        <v>0.62753152739076734</v>
      </c>
      <c r="G69" s="127">
        <f>SUM(G10:G67)</f>
        <v>23077</v>
      </c>
      <c r="H69" s="26">
        <f>SUM(H10:H67)</f>
        <v>523906</v>
      </c>
      <c r="I69" s="15"/>
      <c r="J69" s="127">
        <f>SUM(J10:J67)</f>
        <v>9008</v>
      </c>
      <c r="K69" s="127">
        <f>SUM(K10:K67)</f>
        <v>11771</v>
      </c>
      <c r="L69" s="127">
        <f>SUM(L10:L67)</f>
        <v>5353</v>
      </c>
      <c r="M69" s="29">
        <f t="shared" si="6"/>
        <v>0.59424955595026641</v>
      </c>
      <c r="N69" s="29">
        <f t="shared" si="7"/>
        <v>0.45476170248916831</v>
      </c>
      <c r="O69" s="127">
        <f>SUM(O10:O67)</f>
        <v>5641</v>
      </c>
      <c r="P69" s="26">
        <f>SUM(P10:P67)</f>
        <v>154896</v>
      </c>
      <c r="S69" s="30"/>
    </row>
    <row r="70" spans="1:19" x14ac:dyDescent="0.35">
      <c r="A70" s="19" t="s">
        <v>45</v>
      </c>
      <c r="B70" s="127">
        <f>SUM(B69+J69)</f>
        <v>37775</v>
      </c>
      <c r="C70" s="127">
        <f>SUM(C69+K69)</f>
        <v>46582</v>
      </c>
      <c r="D70" s="127">
        <f>SUM(D69+L69)</f>
        <v>27198</v>
      </c>
      <c r="E70" s="29">
        <f t="shared" si="4"/>
        <v>0.72</v>
      </c>
      <c r="F70" s="29">
        <f t="shared" si="5"/>
        <v>0.58387359924434334</v>
      </c>
      <c r="G70" s="127">
        <f>SUM(G69+O69)</f>
        <v>28718</v>
      </c>
      <c r="H70" s="26">
        <f>H69+P69</f>
        <v>678802</v>
      </c>
      <c r="I70" s="18"/>
      <c r="M70" s="21"/>
      <c r="N70" s="21"/>
    </row>
    <row r="71" spans="1:19" x14ac:dyDescent="0.35">
      <c r="A71" s="7"/>
      <c r="B71" s="1"/>
      <c r="C71" s="1"/>
      <c r="D71" s="1"/>
      <c r="E71" s="1"/>
      <c r="F71" s="25"/>
      <c r="G71" s="1"/>
      <c r="H71" s="1"/>
      <c r="I71" s="1"/>
    </row>
    <row r="72" spans="1:19" x14ac:dyDescent="0.35">
      <c r="A72" s="23"/>
      <c r="B72" s="1"/>
      <c r="C72" s="1"/>
      <c r="D72" s="1"/>
      <c r="E72" s="1"/>
      <c r="F72" s="16"/>
      <c r="G72" s="1"/>
      <c r="H72" s="1"/>
      <c r="I72" s="1"/>
      <c r="J72" s="1"/>
      <c r="K72" s="1"/>
      <c r="L72" s="1"/>
      <c r="M72" s="38"/>
      <c r="N72" s="38"/>
      <c r="O72" s="1"/>
      <c r="P72" s="1"/>
    </row>
    <row r="73" spans="1:19" x14ac:dyDescent="0.35">
      <c r="A73" s="23"/>
      <c r="B73" s="1"/>
      <c r="C73" s="1"/>
      <c r="D73" s="1"/>
      <c r="E73" s="1"/>
      <c r="F73" s="16"/>
      <c r="G73" s="1"/>
      <c r="H73" s="1"/>
      <c r="I73" s="1"/>
      <c r="J73" s="21"/>
      <c r="K73" s="21"/>
      <c r="L73" s="21"/>
      <c r="M73" s="22"/>
      <c r="N73" s="22"/>
      <c r="O73" s="21" t="s">
        <v>46</v>
      </c>
      <c r="P73" s="21"/>
    </row>
    <row r="74" spans="1:19" x14ac:dyDescent="0.35">
      <c r="A74" s="23"/>
      <c r="B74" s="1"/>
      <c r="C74" s="1"/>
      <c r="D74" s="1"/>
      <c r="E74" s="1"/>
      <c r="F74" s="16"/>
      <c r="G74" s="1"/>
      <c r="H74" s="1"/>
      <c r="I74" s="1"/>
      <c r="J74" s="22" t="s">
        <v>47</v>
      </c>
      <c r="K74" s="22"/>
      <c r="L74" s="22"/>
      <c r="M74" s="1"/>
      <c r="N74" s="1"/>
      <c r="O74" s="22"/>
      <c r="P74" s="22"/>
    </row>
    <row r="75" spans="1:19" x14ac:dyDescent="0.35">
      <c r="A75" s="23"/>
      <c r="B75" s="1"/>
      <c r="C75" s="1"/>
      <c r="D75" s="1"/>
      <c r="E75" s="1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9" ht="13.15" x14ac:dyDescent="0.4">
      <c r="A76" s="376" t="s">
        <v>113</v>
      </c>
      <c r="B76" s="376"/>
      <c r="C76" s="376"/>
      <c r="D76" s="376"/>
      <c r="E76" s="31"/>
      <c r="F76" s="25"/>
      <c r="G76" s="1"/>
      <c r="H76" s="1"/>
      <c r="I76" s="390" t="s">
        <v>115</v>
      </c>
      <c r="J76" s="390"/>
      <c r="K76" s="390"/>
      <c r="L76" s="390"/>
      <c r="M76" s="390"/>
      <c r="N76" s="390"/>
      <c r="O76" s="390"/>
      <c r="P76" s="390"/>
    </row>
    <row r="77" spans="1:19" x14ac:dyDescent="0.35">
      <c r="A77" s="23"/>
      <c r="B77" s="1"/>
      <c r="C77" s="1"/>
      <c r="D77" s="1"/>
      <c r="E77" s="31"/>
      <c r="F77" s="25"/>
      <c r="G77" s="1"/>
      <c r="H77" s="1"/>
      <c r="I77" s="1"/>
      <c r="J77" s="1"/>
      <c r="K77" s="1"/>
      <c r="L77" s="1"/>
      <c r="M77" s="31"/>
      <c r="N77" s="31"/>
      <c r="O77" s="1"/>
      <c r="P77" s="1"/>
    </row>
    <row r="78" spans="1:19" ht="13.15" x14ac:dyDescent="0.4">
      <c r="A78" s="376" t="s">
        <v>114</v>
      </c>
      <c r="B78" s="376"/>
      <c r="C78" s="376"/>
      <c r="D78" s="376"/>
      <c r="E78" s="31"/>
      <c r="F78" s="25"/>
      <c r="G78" s="1"/>
      <c r="H78" s="1"/>
      <c r="I78" s="390" t="s">
        <v>116</v>
      </c>
      <c r="J78" s="390"/>
      <c r="K78" s="390"/>
      <c r="L78" s="390"/>
      <c r="M78" s="390"/>
      <c r="N78" s="390"/>
      <c r="O78" s="390"/>
      <c r="P78" s="390"/>
    </row>
    <row r="79" spans="1:19" x14ac:dyDescent="0.35">
      <c r="A79" s="23"/>
      <c r="B79" s="1"/>
      <c r="C79" s="1"/>
      <c r="D79" s="1"/>
      <c r="E79" s="31"/>
      <c r="F79" s="25"/>
      <c r="G79" s="1"/>
      <c r="H79" s="1"/>
      <c r="I79" s="1"/>
      <c r="J79" s="1"/>
      <c r="K79" s="1"/>
      <c r="L79" s="1"/>
      <c r="M79" s="31"/>
      <c r="N79" s="31"/>
      <c r="O79" s="1"/>
      <c r="P79" s="1"/>
    </row>
    <row r="80" spans="1:19" x14ac:dyDescent="0.35">
      <c r="A80" s="23"/>
      <c r="B80" s="1"/>
      <c r="C80" s="1"/>
      <c r="D80" s="1"/>
      <c r="E80" s="31"/>
      <c r="F80" s="25"/>
      <c r="G80" s="1"/>
      <c r="H80" s="1"/>
      <c r="I80" s="1"/>
      <c r="J80" s="1"/>
      <c r="K80" s="1"/>
      <c r="L80" s="1"/>
      <c r="M80" s="31"/>
      <c r="N80" s="31"/>
      <c r="O80" s="1"/>
      <c r="P80" s="1"/>
    </row>
    <row r="81" spans="1:16" x14ac:dyDescent="0.35">
      <c r="A81" s="381" t="s">
        <v>95</v>
      </c>
      <c r="B81" s="381"/>
      <c r="C81" s="381"/>
      <c r="D81" s="381"/>
      <c r="E81" s="381"/>
      <c r="F81" s="381"/>
      <c r="G81" s="381"/>
      <c r="H81" s="1"/>
      <c r="I81" s="1"/>
      <c r="J81" s="1"/>
      <c r="K81" s="1"/>
      <c r="L81" s="1"/>
      <c r="M81" s="31"/>
      <c r="N81" s="31"/>
      <c r="O81" s="1"/>
      <c r="P81" s="1"/>
    </row>
    <row r="82" spans="1:16" x14ac:dyDescent="0.35">
      <c r="A82" s="393"/>
      <c r="B82" s="393"/>
      <c r="C82" s="393"/>
      <c r="D82" s="393"/>
      <c r="E82" s="393"/>
      <c r="F82" s="393"/>
      <c r="G82" s="393"/>
      <c r="H82" s="1"/>
      <c r="I82" s="1"/>
      <c r="J82" s="1"/>
      <c r="K82" s="1"/>
      <c r="L82" s="1"/>
      <c r="M82" s="31"/>
      <c r="N82" s="31"/>
      <c r="O82" s="1"/>
      <c r="P82" s="1"/>
    </row>
    <row r="83" spans="1:16" x14ac:dyDescent="0.35">
      <c r="A83" s="23"/>
      <c r="B83" s="1"/>
      <c r="C83" s="1"/>
      <c r="D83" s="1"/>
      <c r="E83" s="31"/>
      <c r="F83" s="25"/>
      <c r="G83" s="1"/>
      <c r="H83" s="1"/>
      <c r="I83" s="1"/>
      <c r="J83" s="1"/>
      <c r="K83" s="1"/>
      <c r="L83" s="1"/>
      <c r="M83" s="31"/>
      <c r="N83" s="31"/>
      <c r="O83" s="1"/>
      <c r="P83" s="1"/>
    </row>
    <row r="84" spans="1:16" x14ac:dyDescent="0.35">
      <c r="A84" s="23"/>
      <c r="B84" s="1"/>
      <c r="C84" s="1"/>
      <c r="D84" s="1"/>
      <c r="E84" s="1"/>
      <c r="F84" s="16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35">
      <c r="A85" s="23"/>
      <c r="B85" s="32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35">
      <c r="A86" s="23"/>
      <c r="B86" s="32"/>
      <c r="C86" s="1"/>
      <c r="D86" s="1"/>
      <c r="E86" s="1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35">
      <c r="A87" s="23"/>
      <c r="B87" s="1"/>
      <c r="C87" s="1"/>
      <c r="D87" s="1"/>
      <c r="E87" s="1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35">
      <c r="A88" s="23"/>
      <c r="B88" s="1"/>
      <c r="C88" s="1"/>
      <c r="D88" s="1"/>
      <c r="E88" s="1"/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4" x14ac:dyDescent="0.45">
      <c r="A89" s="33"/>
      <c r="B89" s="1"/>
      <c r="C89" s="1"/>
      <c r="D89" s="1"/>
      <c r="E89" s="1"/>
      <c r="F89" s="16"/>
      <c r="G89" s="1"/>
      <c r="H89" s="1"/>
      <c r="I89" s="1"/>
      <c r="J89" s="1"/>
      <c r="K89" s="1"/>
      <c r="L89" s="1"/>
      <c r="M89" s="1"/>
      <c r="N89" s="1"/>
      <c r="O89" s="1"/>
      <c r="P89" s="1"/>
    </row>
  </sheetData>
  <mergeCells count="18">
    <mergeCell ref="J7:P7"/>
    <mergeCell ref="O8:P8"/>
    <mergeCell ref="A8:A9"/>
    <mergeCell ref="B8:B9"/>
    <mergeCell ref="J8:J9"/>
    <mergeCell ref="L8:L9"/>
    <mergeCell ref="G8:H8"/>
    <mergeCell ref="D8:D9"/>
    <mergeCell ref="E8:E9"/>
    <mergeCell ref="F8:F9"/>
    <mergeCell ref="C8:C9"/>
    <mergeCell ref="K8:K9"/>
    <mergeCell ref="A82:G82"/>
    <mergeCell ref="A76:D76"/>
    <mergeCell ref="I76:P76"/>
    <mergeCell ref="A78:D78"/>
    <mergeCell ref="I78:P78"/>
    <mergeCell ref="A81:G81"/>
  </mergeCells>
  <phoneticPr fontId="6" type="noConversion"/>
  <pageMargins left="0.75" right="0.75" top="1" bottom="1" header="0.5" footer="0.5"/>
  <pageSetup paperSize="5" scale="36" orientation="portrait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V522"/>
  <sheetViews>
    <sheetView workbookViewId="0">
      <selection activeCell="Z1" sqref="Z1:AF1048576"/>
    </sheetView>
  </sheetViews>
  <sheetFormatPr defaultRowHeight="12.75" x14ac:dyDescent="0.35"/>
  <cols>
    <col min="1" max="1" width="29.86328125" customWidth="1"/>
    <col min="2" max="8" width="10" customWidth="1"/>
    <col min="9" max="9" width="2.73046875" style="23" customWidth="1"/>
    <col min="10" max="16" width="7.86328125" hidden="1" customWidth="1"/>
    <col min="17" max="17" width="3.265625" hidden="1" customWidth="1"/>
    <col min="18" max="20" width="7.86328125" style="52" hidden="1" customWidth="1"/>
    <col min="21" max="22" width="7.86328125" style="53" hidden="1" customWidth="1"/>
    <col min="23" max="24" width="7.86328125" style="52" hidden="1" customWidth="1"/>
    <col min="25" max="25" width="3.265625" style="58" hidden="1" customWidth="1"/>
    <col min="26" max="32" width="10" customWidth="1"/>
    <col min="33" max="33" width="3.265625" hidden="1" customWidth="1"/>
    <col min="34" max="40" width="8.59765625" hidden="1" customWidth="1"/>
    <col min="41" max="41" width="4.265625" hidden="1" customWidth="1"/>
    <col min="42" max="44" width="8.59765625" style="52" hidden="1" customWidth="1"/>
    <col min="45" max="46" width="8.59765625" style="53" hidden="1" customWidth="1"/>
    <col min="47" max="48" width="8.59765625" style="52" hidden="1" customWidth="1"/>
    <col min="49" max="66" width="0" hidden="1" customWidth="1"/>
  </cols>
  <sheetData>
    <row r="1" spans="1:48" ht="13.15" x14ac:dyDescent="0.4">
      <c r="A1" s="184" t="s">
        <v>38</v>
      </c>
      <c r="B1" s="4"/>
      <c r="C1" s="4"/>
      <c r="D1" s="4"/>
      <c r="E1" s="4"/>
      <c r="F1" s="4"/>
      <c r="G1" s="4"/>
      <c r="H1" s="4"/>
      <c r="I1" s="207"/>
      <c r="J1" s="4"/>
      <c r="K1" s="4"/>
      <c r="L1" s="4"/>
      <c r="M1" s="4"/>
      <c r="N1" s="4"/>
      <c r="O1" s="4"/>
      <c r="P1" s="4"/>
      <c r="Q1" s="4"/>
      <c r="R1" s="98"/>
      <c r="S1" s="98"/>
      <c r="T1" s="98"/>
      <c r="U1" s="99"/>
      <c r="V1" s="99"/>
      <c r="W1" s="98"/>
      <c r="X1" s="98"/>
      <c r="Y1" s="197"/>
      <c r="Z1" s="4"/>
      <c r="AA1" s="4"/>
      <c r="AH1" s="4"/>
      <c r="AI1" s="4"/>
      <c r="AP1" s="98"/>
      <c r="AQ1" s="98"/>
      <c r="AR1" s="391"/>
      <c r="AS1" s="392"/>
      <c r="AT1" s="392"/>
    </row>
    <row r="2" spans="1:48" ht="13.15" x14ac:dyDescent="0.4">
      <c r="A2" s="184" t="s">
        <v>39</v>
      </c>
      <c r="B2" s="4"/>
      <c r="C2" s="4"/>
      <c r="D2" s="4"/>
      <c r="E2" s="4"/>
      <c r="F2" s="4"/>
      <c r="G2" s="4"/>
      <c r="H2" s="4"/>
      <c r="I2" s="207"/>
      <c r="J2" s="4"/>
      <c r="K2" s="4"/>
      <c r="L2" s="4"/>
      <c r="M2" s="4"/>
      <c r="N2" s="4"/>
      <c r="O2" s="4"/>
      <c r="P2" s="4"/>
      <c r="Q2" s="4"/>
      <c r="R2" s="98"/>
      <c r="S2" s="98"/>
      <c r="T2" s="98"/>
      <c r="U2" s="99"/>
      <c r="V2" s="99"/>
      <c r="W2" s="98"/>
      <c r="X2" s="98"/>
      <c r="Y2" s="197"/>
      <c r="Z2" s="4"/>
      <c r="AA2" s="4"/>
      <c r="AH2" s="4"/>
      <c r="AI2" s="4"/>
      <c r="AP2" s="98"/>
      <c r="AQ2" s="98"/>
      <c r="AR2" s="392"/>
      <c r="AS2" s="392"/>
      <c r="AT2" s="392"/>
    </row>
    <row r="3" spans="1:48" ht="13.15" x14ac:dyDescent="0.4">
      <c r="A3" s="4"/>
      <c r="B3" s="4"/>
      <c r="C3" s="4"/>
      <c r="D3" s="4"/>
      <c r="E3" s="4"/>
      <c r="F3" s="4"/>
      <c r="G3" s="4"/>
      <c r="H3" s="4"/>
      <c r="I3" s="207"/>
      <c r="J3" s="4"/>
      <c r="K3" s="4"/>
      <c r="L3" s="4"/>
      <c r="M3" s="4"/>
      <c r="N3" s="4"/>
      <c r="O3" s="4"/>
      <c r="P3" s="4"/>
      <c r="Q3" s="4"/>
      <c r="R3" s="98"/>
      <c r="S3" s="98"/>
      <c r="T3" s="98"/>
      <c r="U3" s="99"/>
      <c r="V3" s="99"/>
      <c r="W3" s="98"/>
      <c r="X3" s="98"/>
      <c r="Y3" s="197"/>
      <c r="Z3" s="4"/>
      <c r="AA3" s="4"/>
      <c r="AH3" s="4"/>
      <c r="AI3" s="4"/>
      <c r="AP3" s="98"/>
      <c r="AQ3" s="98"/>
    </row>
    <row r="4" spans="1:48" ht="13.15" x14ac:dyDescent="0.4">
      <c r="A4" s="4" t="s">
        <v>111</v>
      </c>
      <c r="B4" s="4"/>
      <c r="C4" s="4"/>
      <c r="D4" s="4"/>
      <c r="E4" s="4"/>
      <c r="F4" s="4"/>
      <c r="G4" s="4"/>
      <c r="H4" s="4"/>
      <c r="I4" s="207"/>
      <c r="J4" s="4"/>
      <c r="K4" s="4"/>
      <c r="L4" s="4"/>
      <c r="M4" s="4"/>
      <c r="N4" s="4"/>
      <c r="O4" s="4"/>
      <c r="P4" s="4"/>
      <c r="Q4" s="4"/>
      <c r="R4" s="98"/>
      <c r="S4" s="98"/>
      <c r="T4" s="98"/>
      <c r="U4" s="99"/>
      <c r="V4" s="99"/>
      <c r="W4" s="98"/>
      <c r="X4" s="98"/>
      <c r="Y4" s="197"/>
      <c r="Z4" s="4"/>
      <c r="AA4" s="4"/>
      <c r="AH4" s="4"/>
      <c r="AI4" s="4"/>
      <c r="AP4" s="98"/>
      <c r="AQ4" s="98"/>
    </row>
    <row r="5" spans="1:48" ht="13.15" x14ac:dyDescent="0.4">
      <c r="A5" s="4" t="s">
        <v>112</v>
      </c>
      <c r="B5" s="4"/>
      <c r="C5" s="4"/>
      <c r="D5" s="4"/>
      <c r="E5" s="4"/>
      <c r="F5" s="4"/>
      <c r="G5" s="4"/>
      <c r="H5" s="4"/>
      <c r="I5" s="207"/>
      <c r="J5" s="4"/>
      <c r="K5" s="4"/>
      <c r="L5" s="4"/>
      <c r="M5" s="4"/>
      <c r="N5" s="4"/>
      <c r="O5" s="4"/>
      <c r="P5" s="4"/>
      <c r="Q5" s="4"/>
      <c r="R5" s="98"/>
      <c r="S5" s="98"/>
      <c r="T5" s="98"/>
      <c r="U5" s="99"/>
      <c r="V5" s="99"/>
      <c r="W5" s="98"/>
      <c r="X5" s="98"/>
      <c r="Y5" s="197"/>
      <c r="Z5" s="4" t="s">
        <v>92</v>
      </c>
      <c r="AE5" s="4" t="s">
        <v>133</v>
      </c>
      <c r="AH5" s="4" t="s">
        <v>92</v>
      </c>
      <c r="AM5" s="4" t="s">
        <v>68</v>
      </c>
      <c r="AP5" s="356" t="s">
        <v>92</v>
      </c>
      <c r="AQ5" s="356"/>
      <c r="AR5" s="356"/>
      <c r="AS5" s="357" t="s">
        <v>89</v>
      </c>
      <c r="AT5" s="357"/>
      <c r="AU5" s="357"/>
    </row>
    <row r="6" spans="1:48" s="4" customFormat="1" ht="13.15" x14ac:dyDescent="0.4">
      <c r="A6" s="4" t="s">
        <v>129</v>
      </c>
      <c r="I6" s="207"/>
      <c r="J6" s="4" t="s">
        <v>124</v>
      </c>
      <c r="R6" s="98" t="s">
        <v>125</v>
      </c>
      <c r="S6" s="98"/>
      <c r="T6" s="98"/>
      <c r="U6" s="99"/>
      <c r="V6" s="99"/>
      <c r="W6" s="98"/>
      <c r="X6" s="98"/>
      <c r="Y6" s="197"/>
      <c r="Z6"/>
      <c r="AA6"/>
      <c r="AB6"/>
      <c r="AC6"/>
      <c r="AD6"/>
      <c r="AE6" s="4" t="s">
        <v>132</v>
      </c>
      <c r="AF6"/>
      <c r="AH6"/>
      <c r="AI6"/>
      <c r="AJ6"/>
      <c r="AK6"/>
      <c r="AL6"/>
      <c r="AM6"/>
      <c r="AN6"/>
      <c r="AP6" s="52"/>
      <c r="AQ6" s="52"/>
      <c r="AR6" s="52"/>
      <c r="AS6" s="53"/>
      <c r="AT6" s="53"/>
      <c r="AU6" s="52"/>
      <c r="AV6" s="52"/>
    </row>
    <row r="7" spans="1:48" ht="13.15" x14ac:dyDescent="0.4">
      <c r="A7" s="2"/>
      <c r="B7" s="2"/>
      <c r="C7" s="2"/>
      <c r="D7" s="2"/>
      <c r="E7" s="2"/>
      <c r="F7" s="2"/>
      <c r="G7" s="2"/>
      <c r="H7" s="2"/>
      <c r="I7" s="208"/>
      <c r="J7" s="8" t="s">
        <v>0</v>
      </c>
      <c r="K7" s="8"/>
      <c r="L7" s="8"/>
      <c r="M7" s="8"/>
      <c r="N7" s="8"/>
      <c r="O7" s="8"/>
      <c r="P7" s="8"/>
      <c r="Q7" s="9"/>
      <c r="R7" s="95" t="s">
        <v>0</v>
      </c>
      <c r="S7" s="95"/>
      <c r="T7" s="95"/>
      <c r="U7" s="96"/>
      <c r="V7" s="96"/>
      <c r="W7" s="95"/>
      <c r="X7" s="95"/>
      <c r="Y7" s="198"/>
      <c r="Z7" s="383" t="s">
        <v>1</v>
      </c>
      <c r="AA7" s="384"/>
      <c r="AB7" s="385"/>
      <c r="AC7" s="385"/>
      <c r="AD7" s="385"/>
      <c r="AE7" s="385"/>
      <c r="AF7" s="386"/>
      <c r="AH7" s="383" t="s">
        <v>1</v>
      </c>
      <c r="AI7" s="384"/>
      <c r="AJ7" s="384"/>
      <c r="AK7" s="384"/>
      <c r="AL7" s="384"/>
      <c r="AM7" s="384"/>
      <c r="AN7" s="395"/>
      <c r="AP7" s="366" t="s">
        <v>1</v>
      </c>
      <c r="AQ7" s="367"/>
      <c r="AR7" s="368"/>
      <c r="AS7" s="368"/>
      <c r="AT7" s="368"/>
      <c r="AU7" s="368"/>
      <c r="AV7" s="369"/>
    </row>
    <row r="8" spans="1:48" ht="84" customHeight="1" x14ac:dyDescent="0.35">
      <c r="A8" s="387" t="s">
        <v>2</v>
      </c>
      <c r="B8" s="377" t="s">
        <v>126</v>
      </c>
      <c r="C8" s="377" t="s">
        <v>127</v>
      </c>
      <c r="D8" s="377" t="s">
        <v>42</v>
      </c>
      <c r="E8" s="377" t="s">
        <v>70</v>
      </c>
      <c r="F8" s="377" t="s">
        <v>69</v>
      </c>
      <c r="G8" s="379" t="s">
        <v>43</v>
      </c>
      <c r="H8" s="380"/>
      <c r="I8" s="209"/>
      <c r="J8" s="377" t="s">
        <v>3</v>
      </c>
      <c r="K8" s="377" t="s">
        <v>64</v>
      </c>
      <c r="L8" s="377" t="s">
        <v>42</v>
      </c>
      <c r="M8" s="377" t="s">
        <v>70</v>
      </c>
      <c r="N8" s="377" t="s">
        <v>69</v>
      </c>
      <c r="O8" s="379" t="s">
        <v>43</v>
      </c>
      <c r="P8" s="380"/>
      <c r="R8" s="360" t="s">
        <v>75</v>
      </c>
      <c r="S8" s="360" t="s">
        <v>76</v>
      </c>
      <c r="T8" s="181" t="s">
        <v>42</v>
      </c>
      <c r="U8" s="92" t="s">
        <v>66</v>
      </c>
      <c r="V8" s="92" t="s">
        <v>67</v>
      </c>
      <c r="W8" s="358" t="s">
        <v>43</v>
      </c>
      <c r="X8" s="359"/>
      <c r="Y8" s="199"/>
      <c r="Z8" s="377" t="s">
        <v>3</v>
      </c>
      <c r="AA8" s="377" t="s">
        <v>64</v>
      </c>
      <c r="AB8" s="377" t="s">
        <v>4</v>
      </c>
      <c r="AC8" s="179" t="s">
        <v>66</v>
      </c>
      <c r="AD8" s="179" t="s">
        <v>67</v>
      </c>
      <c r="AE8" s="379" t="s">
        <v>44</v>
      </c>
      <c r="AF8" s="380"/>
      <c r="AH8" s="377" t="s">
        <v>3</v>
      </c>
      <c r="AI8" s="377" t="s">
        <v>64</v>
      </c>
      <c r="AJ8" s="377" t="s">
        <v>4</v>
      </c>
      <c r="AK8" s="179" t="s">
        <v>66</v>
      </c>
      <c r="AL8" s="179" t="s">
        <v>67</v>
      </c>
      <c r="AM8" s="379" t="s">
        <v>44</v>
      </c>
      <c r="AN8" s="394"/>
      <c r="AP8" s="360" t="s">
        <v>75</v>
      </c>
      <c r="AQ8" s="360" t="s">
        <v>76</v>
      </c>
      <c r="AR8" s="360" t="s">
        <v>4</v>
      </c>
      <c r="AS8" s="92" t="s">
        <v>66</v>
      </c>
      <c r="AT8" s="92" t="s">
        <v>67</v>
      </c>
      <c r="AU8" s="358" t="s">
        <v>44</v>
      </c>
      <c r="AV8" s="359"/>
    </row>
    <row r="9" spans="1:48" ht="30.4" x14ac:dyDescent="0.35">
      <c r="A9" s="388"/>
      <c r="B9" s="378"/>
      <c r="C9" s="378"/>
      <c r="D9" s="378"/>
      <c r="E9" s="378"/>
      <c r="F9" s="378"/>
      <c r="G9" s="10" t="s">
        <v>41</v>
      </c>
      <c r="H9" s="12" t="s">
        <v>40</v>
      </c>
      <c r="I9" s="210"/>
      <c r="J9" s="378"/>
      <c r="K9" s="378"/>
      <c r="L9" s="378"/>
      <c r="M9" s="378"/>
      <c r="N9" s="378"/>
      <c r="O9" s="10" t="s">
        <v>41</v>
      </c>
      <c r="P9" s="12" t="s">
        <v>40</v>
      </c>
      <c r="R9" s="361"/>
      <c r="S9" s="361"/>
      <c r="T9" s="182"/>
      <c r="U9" s="70"/>
      <c r="V9" s="44"/>
      <c r="W9" s="89" t="s">
        <v>41</v>
      </c>
      <c r="X9" s="90" t="s">
        <v>40</v>
      </c>
      <c r="Y9" s="200"/>
      <c r="Z9" s="378"/>
      <c r="AA9" s="378"/>
      <c r="AB9" s="389"/>
      <c r="AC9" s="171"/>
      <c r="AD9" s="17"/>
      <c r="AE9" s="10" t="s">
        <v>41</v>
      </c>
      <c r="AF9" s="10" t="s">
        <v>40</v>
      </c>
      <c r="AH9" s="378"/>
      <c r="AI9" s="378"/>
      <c r="AJ9" s="378"/>
      <c r="AK9" s="171"/>
      <c r="AL9" s="17"/>
      <c r="AM9" s="10" t="s">
        <v>41</v>
      </c>
      <c r="AN9" s="10" t="s">
        <v>40</v>
      </c>
      <c r="AP9" s="361"/>
      <c r="AQ9" s="361"/>
      <c r="AR9" s="362"/>
      <c r="AS9" s="70"/>
      <c r="AT9" s="44"/>
      <c r="AU9" s="89" t="s">
        <v>41</v>
      </c>
      <c r="AV9" s="89" t="s">
        <v>40</v>
      </c>
    </row>
    <row r="10" spans="1:48" ht="25.5" x14ac:dyDescent="0.35">
      <c r="A10" s="34" t="s">
        <v>50</v>
      </c>
      <c r="B10" s="185">
        <f t="shared" ref="B10:B41" si="0">J10-R10</f>
        <v>151</v>
      </c>
      <c r="C10" s="185">
        <f t="shared" ref="C10:C41" si="1">K10-S10</f>
        <v>161</v>
      </c>
      <c r="D10" s="185">
        <f t="shared" ref="D10:D41" si="2">L10-T10</f>
        <v>125</v>
      </c>
      <c r="E10" s="191">
        <f>D10/B10</f>
        <v>0.82781456953642385</v>
      </c>
      <c r="F10" s="191">
        <f>D10/C10</f>
        <v>0.77639751552795033</v>
      </c>
      <c r="G10" s="180">
        <f>O10-W10</f>
        <v>122</v>
      </c>
      <c r="H10" s="204">
        <f>P10-X10</f>
        <v>1947</v>
      </c>
      <c r="I10" s="211"/>
      <c r="J10" s="28">
        <f>AB!B10+BC!B10+MB!B10+NB!B10+NL!B10+NS!B10+NT!B10+NU!B10+ON!B10+PE!B10+QC!B10+SK!B10+YK!B10</f>
        <v>151</v>
      </c>
      <c r="K10" s="28">
        <f>AB!C10+BC!C10+MB!C10+NB!C10+NL!C10+NS!C10+NT!C10+NU!C10+ON!C10+PE!C10+QC!C10+SK!C10+YK!C10</f>
        <v>161</v>
      </c>
      <c r="L10" s="28">
        <f>AB!D10+BC!D10+MB!D10+NB!D10+NL!D10+NS!D10+NT!D10+NU!D10+ON!D10+PE!D10+QC!D10+SK!D10+YK!D10</f>
        <v>125</v>
      </c>
      <c r="M10" s="29">
        <f t="shared" ref="M10:M70" si="3">IF(ISERROR(L10/J10), "-", (L10/J10))</f>
        <v>0.82781456953642385</v>
      </c>
      <c r="N10" s="29">
        <f t="shared" ref="N10:N70" si="4">IF(ISERROR(L10/K10), "-", (L10/K10))</f>
        <v>0.77639751552795033</v>
      </c>
      <c r="O10" s="157">
        <f>AB!G10+BC!G10+MB!G10+NB!G10+NL!G10+NS!G10+NT!G10+NU!G10+ON!G10+PE!G10+QC!G10+SK!G10+YK!G10</f>
        <v>122</v>
      </c>
      <c r="P10" s="154">
        <f>AB!H10+BC!H10+MB!H10+NB!H10+NL!H10+NS!H10+NT!H10+NU!H10+ON!H10+PE!H10+QC!H10+SK!H10+YK!H10</f>
        <v>1947</v>
      </c>
      <c r="Q10" s="157"/>
      <c r="R10" s="157"/>
      <c r="S10" s="157"/>
      <c r="T10" s="171"/>
      <c r="U10" s="70" t="str">
        <f t="shared" ref="U10:U67" si="5">IF(ISERROR(T10/R10), "-", (T10/R10))</f>
        <v>-</v>
      </c>
      <c r="V10" s="70" t="str">
        <f t="shared" ref="V10:V67" si="6">IF(ISERROR(T10/S10), "-", (T10/S10))</f>
        <v>-</v>
      </c>
      <c r="W10" s="171"/>
      <c r="X10" s="68">
        <v>0</v>
      </c>
      <c r="Y10" s="201"/>
      <c r="Z10" s="157">
        <f>AH10-AP10</f>
        <v>6</v>
      </c>
      <c r="AA10" s="157">
        <f>AI10-AQ10</f>
        <v>6</v>
      </c>
      <c r="AB10" s="157">
        <f>AJ10-AR10</f>
        <v>6</v>
      </c>
      <c r="AC10" s="29">
        <f>AB10/Z10</f>
        <v>1</v>
      </c>
      <c r="AD10" s="29">
        <f>AB10/AA10</f>
        <v>1</v>
      </c>
      <c r="AE10" s="157">
        <f>AM10-AU10</f>
        <v>6</v>
      </c>
      <c r="AF10" s="154">
        <f>AN10-AV10</f>
        <v>190</v>
      </c>
      <c r="AH10" s="157">
        <v>6</v>
      </c>
      <c r="AI10" s="157">
        <v>6</v>
      </c>
      <c r="AJ10" s="157">
        <v>6</v>
      </c>
      <c r="AK10" s="29">
        <v>1</v>
      </c>
      <c r="AL10" s="29">
        <v>1</v>
      </c>
      <c r="AM10" s="157">
        <v>6</v>
      </c>
      <c r="AN10" s="154">
        <v>190</v>
      </c>
      <c r="AP10" s="171"/>
      <c r="AQ10" s="171"/>
      <c r="AR10" s="171"/>
      <c r="AS10" s="70" t="str">
        <f t="shared" ref="AS10:AS67" si="7">IF(ISERROR(AR10/AP10), "-", (AR10/AP10))</f>
        <v>-</v>
      </c>
      <c r="AT10" s="70" t="str">
        <f t="shared" ref="AT10:AT67" si="8">IF(ISERROR(AR10/AQ10), "-", (AR10/AQ10))</f>
        <v>-</v>
      </c>
      <c r="AU10" s="171"/>
      <c r="AV10" s="68">
        <v>0</v>
      </c>
    </row>
    <row r="11" spans="1:48" ht="25.5" x14ac:dyDescent="0.35">
      <c r="A11" s="5" t="s">
        <v>5</v>
      </c>
      <c r="B11" s="186">
        <f t="shared" si="0"/>
        <v>13</v>
      </c>
      <c r="C11" s="186">
        <f t="shared" si="1"/>
        <v>14</v>
      </c>
      <c r="D11" s="186">
        <f t="shared" si="2"/>
        <v>9</v>
      </c>
      <c r="E11" s="192">
        <f t="shared" ref="E11:E69" si="9">D11/B11</f>
        <v>0.69230769230769229</v>
      </c>
      <c r="F11" s="192">
        <f t="shared" ref="F11:F69" si="10">D11/C11</f>
        <v>0.6428571428571429</v>
      </c>
      <c r="G11" s="186">
        <f t="shared" ref="G11:G69" si="11">O11-W11</f>
        <v>6</v>
      </c>
      <c r="H11" s="205">
        <f t="shared" ref="H11:H69" si="12">P11-X11</f>
        <v>152</v>
      </c>
      <c r="I11" s="212"/>
      <c r="J11" s="28">
        <f>AB!B11+BC!B11+MB!B11+NB!B11+NL!B11+NS!B11+NT!B11+NU!B11+ON!B11+PE!B11+QC!B11+SK!B11+YK!B11</f>
        <v>40</v>
      </c>
      <c r="K11" s="28">
        <f>AB!C11+BC!C11+MB!C11+NB!C11+NL!C11+NS!C11+NT!C11+NU!C11+ON!C11+PE!C11+QC!C11+SK!C11+YK!C11</f>
        <v>41</v>
      </c>
      <c r="L11" s="28">
        <f>AB!D11+BC!D11+MB!D11+NB!D11+NL!D11+NS!D11+NT!D11+NU!D11+ON!D11+PE!D11+QC!D11+SK!D11+YK!D11</f>
        <v>16</v>
      </c>
      <c r="M11" s="29">
        <f t="shared" si="3"/>
        <v>0.4</v>
      </c>
      <c r="N11" s="29">
        <f t="shared" si="4"/>
        <v>0.3902439024390244</v>
      </c>
      <c r="O11" s="157">
        <f>AB!G11+BC!G11+MB!G11+NB!G11+NL!G11+NS!G11+NT!G11+NU!G11+ON!G11+PE!G11+QC!G11+SK!G11+YK!G11</f>
        <v>13</v>
      </c>
      <c r="P11" s="154">
        <f>AB!H11+BC!H11+MB!H11+NB!H11+NL!H11+NS!H11+NT!H11+NU!H11+ON!H11+PE!H11+QC!H11+SK!H11+YK!H11</f>
        <v>191</v>
      </c>
      <c r="Q11" s="15"/>
      <c r="R11" s="171">
        <v>27</v>
      </c>
      <c r="S11" s="171">
        <v>27</v>
      </c>
      <c r="T11" s="171">
        <v>7</v>
      </c>
      <c r="U11" s="70">
        <f t="shared" si="5"/>
        <v>0.25925925925925924</v>
      </c>
      <c r="V11" s="70">
        <f t="shared" si="6"/>
        <v>0.25925925925925924</v>
      </c>
      <c r="W11" s="171">
        <v>7</v>
      </c>
      <c r="X11" s="68">
        <v>39</v>
      </c>
      <c r="Y11" s="201"/>
      <c r="Z11" s="157">
        <f t="shared" ref="Z11:Z69" si="13">AH11-AP11</f>
        <v>13</v>
      </c>
      <c r="AA11" s="157">
        <f t="shared" ref="AA11:AA69" si="14">AI11-AQ11</f>
        <v>20</v>
      </c>
      <c r="AB11" s="157">
        <f t="shared" ref="AB11:AB69" si="15">AJ11-AR11</f>
        <v>9</v>
      </c>
      <c r="AC11" s="29">
        <f t="shared" ref="AC11:AC69" si="16">AB11/Z11</f>
        <v>0.69230769230769229</v>
      </c>
      <c r="AD11" s="29">
        <f t="shared" ref="AD11:AD69" si="17">AB11/AA11</f>
        <v>0.45</v>
      </c>
      <c r="AE11" s="157">
        <f t="shared" ref="AE11:AE69" si="18">AM11-AU11</f>
        <v>9</v>
      </c>
      <c r="AF11" s="154">
        <f t="shared" ref="AF11:AF69" si="19">AN11-AV11</f>
        <v>111</v>
      </c>
      <c r="AH11" s="157">
        <v>17</v>
      </c>
      <c r="AI11" s="157">
        <v>24</v>
      </c>
      <c r="AJ11" s="157">
        <v>10</v>
      </c>
      <c r="AK11" s="29">
        <v>0.58823529411764708</v>
      </c>
      <c r="AL11" s="29">
        <v>0.41666666666666669</v>
      </c>
      <c r="AM11" s="157">
        <v>10</v>
      </c>
      <c r="AN11" s="154">
        <v>136</v>
      </c>
      <c r="AP11" s="171">
        <v>4</v>
      </c>
      <c r="AQ11" s="171">
        <v>4</v>
      </c>
      <c r="AR11" s="171">
        <v>1</v>
      </c>
      <c r="AS11" s="70">
        <f t="shared" si="7"/>
        <v>0.25</v>
      </c>
      <c r="AT11" s="70">
        <f t="shared" si="8"/>
        <v>0.25</v>
      </c>
      <c r="AU11" s="171">
        <v>1</v>
      </c>
      <c r="AV11" s="68">
        <v>25</v>
      </c>
    </row>
    <row r="12" spans="1:48" ht="25.5" x14ac:dyDescent="0.35">
      <c r="A12" s="3" t="s">
        <v>6</v>
      </c>
      <c r="B12" s="157">
        <f t="shared" si="0"/>
        <v>95</v>
      </c>
      <c r="C12" s="157">
        <f t="shared" si="1"/>
        <v>105</v>
      </c>
      <c r="D12" s="157">
        <f t="shared" si="2"/>
        <v>80</v>
      </c>
      <c r="E12" s="193">
        <f t="shared" si="9"/>
        <v>0.84210526315789469</v>
      </c>
      <c r="F12" s="193">
        <f t="shared" si="10"/>
        <v>0.76190476190476186</v>
      </c>
      <c r="G12" s="157">
        <f t="shared" si="11"/>
        <v>60</v>
      </c>
      <c r="H12" s="206">
        <f t="shared" si="12"/>
        <v>823</v>
      </c>
      <c r="I12" s="27"/>
      <c r="J12" s="28">
        <f>AB!B12+BC!B12+MB!B12+NB!B12+NL!B12+NS!B12+NT!B12+NU!B12+ON!B12+PE!B12+QC!B12+SK!B12+YK!B12</f>
        <v>110</v>
      </c>
      <c r="K12" s="28">
        <f>AB!C12+BC!C12+MB!C12+NB!C12+NL!C12+NS!C12+NT!C12+NU!C12+ON!C12+PE!C12+QC!C12+SK!C12+YK!C12</f>
        <v>123</v>
      </c>
      <c r="L12" s="28">
        <f>AB!D12+BC!D12+MB!D12+NB!D12+NL!D12+NS!D12+NT!D12+NU!D12+ON!D12+PE!D12+QC!D12+SK!D12+YK!D12</f>
        <v>92</v>
      </c>
      <c r="M12" s="29">
        <f t="shared" si="3"/>
        <v>0.83636363636363631</v>
      </c>
      <c r="N12" s="29">
        <f t="shared" si="4"/>
        <v>0.74796747967479671</v>
      </c>
      <c r="O12" s="157">
        <f>AB!G12+BC!G12+MB!G12+NB!G12+NL!G12+NS!G12+NT!G12+NU!G12+ON!G12+PE!G12+QC!G12+SK!G12+YK!G12</f>
        <v>72</v>
      </c>
      <c r="P12" s="154">
        <f>AB!H12+BC!H12+MB!H12+NB!H12+NL!H12+NS!H12+NT!H12+NU!H12+ON!H12+PE!H12+QC!H12+SK!H12+YK!H12</f>
        <v>1625</v>
      </c>
      <c r="Q12" s="15"/>
      <c r="R12" s="171">
        <v>15</v>
      </c>
      <c r="S12" s="171">
        <v>18</v>
      </c>
      <c r="T12" s="171">
        <v>12</v>
      </c>
      <c r="U12" s="70">
        <f t="shared" si="5"/>
        <v>0.8</v>
      </c>
      <c r="V12" s="70">
        <f t="shared" si="6"/>
        <v>0.66666666666666663</v>
      </c>
      <c r="W12" s="171">
        <v>12</v>
      </c>
      <c r="X12" s="68">
        <v>802</v>
      </c>
      <c r="Y12" s="201"/>
      <c r="Z12" s="157">
        <f t="shared" si="13"/>
        <v>18</v>
      </c>
      <c r="AA12" s="157">
        <f t="shared" si="14"/>
        <v>20</v>
      </c>
      <c r="AB12" s="157">
        <f t="shared" si="15"/>
        <v>13</v>
      </c>
      <c r="AC12" s="29">
        <f t="shared" si="16"/>
        <v>0.72222222222222221</v>
      </c>
      <c r="AD12" s="29">
        <f t="shared" si="17"/>
        <v>0.65</v>
      </c>
      <c r="AE12" s="157">
        <f t="shared" si="18"/>
        <v>13</v>
      </c>
      <c r="AF12" s="154">
        <f t="shared" si="19"/>
        <v>473</v>
      </c>
      <c r="AH12" s="157">
        <v>48</v>
      </c>
      <c r="AI12" s="157">
        <v>61</v>
      </c>
      <c r="AJ12" s="157">
        <v>28</v>
      </c>
      <c r="AK12" s="29">
        <v>0.58333333333333337</v>
      </c>
      <c r="AL12" s="29">
        <v>0.45901639344262296</v>
      </c>
      <c r="AM12" s="157">
        <v>28</v>
      </c>
      <c r="AN12" s="154">
        <v>887</v>
      </c>
      <c r="AP12" s="171">
        <v>30</v>
      </c>
      <c r="AQ12" s="171">
        <v>41</v>
      </c>
      <c r="AR12" s="171">
        <v>15</v>
      </c>
      <c r="AS12" s="70">
        <f t="shared" si="7"/>
        <v>0.5</v>
      </c>
      <c r="AT12" s="70">
        <f t="shared" si="8"/>
        <v>0.36585365853658536</v>
      </c>
      <c r="AU12" s="171">
        <v>15</v>
      </c>
      <c r="AV12" s="68">
        <v>414</v>
      </c>
    </row>
    <row r="13" spans="1:48" ht="25.5" x14ac:dyDescent="0.35">
      <c r="A13" s="3" t="s">
        <v>7</v>
      </c>
      <c r="B13" s="157">
        <f t="shared" si="0"/>
        <v>1874</v>
      </c>
      <c r="C13" s="157">
        <f t="shared" si="1"/>
        <v>2317</v>
      </c>
      <c r="D13" s="157">
        <f t="shared" si="2"/>
        <v>1593</v>
      </c>
      <c r="E13" s="193">
        <f t="shared" si="9"/>
        <v>0.85005336179295621</v>
      </c>
      <c r="F13" s="193">
        <f t="shared" si="10"/>
        <v>0.68752697453603795</v>
      </c>
      <c r="G13" s="157">
        <f t="shared" si="11"/>
        <v>1743</v>
      </c>
      <c r="H13" s="206">
        <f t="shared" si="12"/>
        <v>67090</v>
      </c>
      <c r="I13" s="27"/>
      <c r="J13" s="28">
        <f>AB!B13+BC!B13+MB!B13+NB!B13+NL!B13+NS!B13+NT!B13+NU!B13+ON!B13+PE!B13+QC!B13+SK!B13+YK!B13</f>
        <v>2125</v>
      </c>
      <c r="K13" s="28">
        <v>2575</v>
      </c>
      <c r="L13" s="28">
        <f>AB!D13+BC!D13+MB!D13+NB!D13+NL!D13+NS!D13+NT!D13+NU!D13+ON!D13+PE!D13+QC!D13+SK!D13+YK!D13</f>
        <v>1840</v>
      </c>
      <c r="M13" s="29">
        <f t="shared" si="3"/>
        <v>0.86588235294117644</v>
      </c>
      <c r="N13" s="29">
        <f t="shared" si="4"/>
        <v>0.71456310679611645</v>
      </c>
      <c r="O13" s="157">
        <f>AB!G13+BC!G13+MB!G13+NB!G13+NL!G13+NS!G13+NT!G13+NU!G13+ON!G13+PE!G13+QC!G13+SK!G13+YK!G13</f>
        <v>1990</v>
      </c>
      <c r="P13" s="154">
        <f>AB!H13+BC!H13+MB!H13+NB!H13+NL!H13+NS!H13+NT!H13+NU!H13+ON!H13+PE!H13+QC!H13+SK!H13+YK!H13</f>
        <v>79107</v>
      </c>
      <c r="Q13" s="15"/>
      <c r="R13" s="172">
        <v>251</v>
      </c>
      <c r="S13" s="172">
        <v>258</v>
      </c>
      <c r="T13" s="172">
        <v>247</v>
      </c>
      <c r="U13" s="70">
        <f t="shared" si="5"/>
        <v>0.98406374501992033</v>
      </c>
      <c r="V13" s="70">
        <f t="shared" si="6"/>
        <v>0.95736434108527135</v>
      </c>
      <c r="W13" s="172">
        <v>247</v>
      </c>
      <c r="X13" s="68">
        <v>12017</v>
      </c>
      <c r="Y13" s="201"/>
      <c r="Z13" s="157">
        <f t="shared" si="13"/>
        <v>730</v>
      </c>
      <c r="AA13" s="157">
        <f t="shared" si="14"/>
        <v>974</v>
      </c>
      <c r="AB13" s="157">
        <f t="shared" si="15"/>
        <v>470</v>
      </c>
      <c r="AC13" s="29">
        <f t="shared" si="16"/>
        <v>0.64383561643835618</v>
      </c>
      <c r="AD13" s="29">
        <f t="shared" si="17"/>
        <v>0.48254620123203285</v>
      </c>
      <c r="AE13" s="157">
        <f t="shared" si="18"/>
        <v>493</v>
      </c>
      <c r="AF13" s="154">
        <f t="shared" si="19"/>
        <v>13572</v>
      </c>
      <c r="AH13" s="157">
        <v>801</v>
      </c>
      <c r="AI13" s="157">
        <v>1065</v>
      </c>
      <c r="AJ13" s="157">
        <v>518</v>
      </c>
      <c r="AK13" s="29">
        <v>0.64669163545568042</v>
      </c>
      <c r="AL13" s="29">
        <v>0.48638497652582158</v>
      </c>
      <c r="AM13" s="157">
        <v>541</v>
      </c>
      <c r="AN13" s="154">
        <v>14847</v>
      </c>
      <c r="AP13" s="172">
        <v>71</v>
      </c>
      <c r="AQ13" s="172">
        <v>91</v>
      </c>
      <c r="AR13" s="172">
        <v>48</v>
      </c>
      <c r="AS13" s="70">
        <f t="shared" si="7"/>
        <v>0.676056338028169</v>
      </c>
      <c r="AT13" s="70">
        <f t="shared" si="8"/>
        <v>0.52747252747252749</v>
      </c>
      <c r="AU13" s="172">
        <v>48</v>
      </c>
      <c r="AV13" s="68">
        <v>1275</v>
      </c>
    </row>
    <row r="14" spans="1:48" ht="25.5" x14ac:dyDescent="0.35">
      <c r="A14" s="3" t="s">
        <v>8</v>
      </c>
      <c r="B14" s="157">
        <f t="shared" si="0"/>
        <v>46</v>
      </c>
      <c r="C14" s="157">
        <f t="shared" si="1"/>
        <v>47</v>
      </c>
      <c r="D14" s="157">
        <f t="shared" si="2"/>
        <v>44</v>
      </c>
      <c r="E14" s="193">
        <f t="shared" si="9"/>
        <v>0.95652173913043481</v>
      </c>
      <c r="F14" s="193">
        <f t="shared" si="10"/>
        <v>0.93617021276595747</v>
      </c>
      <c r="G14" s="157">
        <f t="shared" si="11"/>
        <v>31</v>
      </c>
      <c r="H14" s="206">
        <f t="shared" si="12"/>
        <v>675</v>
      </c>
      <c r="I14" s="27"/>
      <c r="J14" s="28">
        <f>AB!B14+BC!B14+MB!B14+NB!B14+NL!B14+NS!B14+NT!B14+NU!B14+ON!B14+PE!B14+QC!B14+SK!B14+YK!B14</f>
        <v>78</v>
      </c>
      <c r="K14" s="28">
        <f>AB!C14+BC!C14+MB!C14+NB!C14+NL!C14+NS!C14+NT!C14+NU!C14+ON!C14+PE!C14+QC!C14+SK!C14+YK!C14</f>
        <v>79</v>
      </c>
      <c r="L14" s="28">
        <f>AB!D14+BC!D14+MB!D14+NB!D14+NL!D14+NS!D14+NT!D14+NU!D14+ON!D14+PE!D14+QC!D14+SK!D14+YK!D14</f>
        <v>75</v>
      </c>
      <c r="M14" s="29">
        <f t="shared" si="3"/>
        <v>0.96153846153846156</v>
      </c>
      <c r="N14" s="29">
        <f t="shared" si="4"/>
        <v>0.94936708860759489</v>
      </c>
      <c r="O14" s="157">
        <f>AB!G14+BC!G14+MB!G14+NB!G14+NL!G14+NS!G14+NT!G14+NU!G14+ON!G14+PE!G14+QC!G14+SK!G14+YK!G14</f>
        <v>62</v>
      </c>
      <c r="P14" s="154">
        <f>AB!H14+BC!H14+MB!H14+NB!H14+NL!H14+NS!H14+NT!H14+NU!H14+ON!H14+PE!H14+QC!H14+SK!H14+YK!H14</f>
        <v>1045</v>
      </c>
      <c r="Q14" s="15"/>
      <c r="R14" s="171">
        <v>32</v>
      </c>
      <c r="S14" s="171">
        <v>32</v>
      </c>
      <c r="T14" s="171">
        <v>31</v>
      </c>
      <c r="U14" s="70">
        <f t="shared" si="5"/>
        <v>0.96875</v>
      </c>
      <c r="V14" s="70">
        <f t="shared" si="6"/>
        <v>0.96875</v>
      </c>
      <c r="W14" s="171">
        <v>31</v>
      </c>
      <c r="X14" s="68">
        <v>370</v>
      </c>
      <c r="Y14" s="201"/>
      <c r="Z14" s="157">
        <f t="shared" si="13"/>
        <v>29</v>
      </c>
      <c r="AA14" s="157">
        <f t="shared" si="14"/>
        <v>33</v>
      </c>
      <c r="AB14" s="157">
        <f t="shared" si="15"/>
        <v>24</v>
      </c>
      <c r="AC14" s="29">
        <f t="shared" si="16"/>
        <v>0.82758620689655171</v>
      </c>
      <c r="AD14" s="29">
        <f t="shared" si="17"/>
        <v>0.72727272727272729</v>
      </c>
      <c r="AE14" s="157">
        <f t="shared" si="18"/>
        <v>20</v>
      </c>
      <c r="AF14" s="154">
        <f t="shared" si="19"/>
        <v>285</v>
      </c>
      <c r="AH14" s="157">
        <v>38</v>
      </c>
      <c r="AI14" s="157">
        <v>42</v>
      </c>
      <c r="AJ14" s="157">
        <v>32</v>
      </c>
      <c r="AK14" s="29">
        <v>0.84210526315789469</v>
      </c>
      <c r="AL14" s="29">
        <v>0.76190476190476186</v>
      </c>
      <c r="AM14" s="157">
        <v>28</v>
      </c>
      <c r="AN14" s="154">
        <v>420</v>
      </c>
      <c r="AP14" s="171">
        <v>9</v>
      </c>
      <c r="AQ14" s="171">
        <v>9</v>
      </c>
      <c r="AR14" s="171">
        <v>8</v>
      </c>
      <c r="AS14" s="70">
        <f t="shared" si="7"/>
        <v>0.88888888888888884</v>
      </c>
      <c r="AT14" s="70">
        <f t="shared" si="8"/>
        <v>0.88888888888888884</v>
      </c>
      <c r="AU14" s="171">
        <v>8</v>
      </c>
      <c r="AV14" s="68">
        <v>135</v>
      </c>
    </row>
    <row r="15" spans="1:48" ht="25.5" x14ac:dyDescent="0.35">
      <c r="A15" s="3" t="s">
        <v>9</v>
      </c>
      <c r="B15" s="157">
        <f t="shared" si="0"/>
        <v>164</v>
      </c>
      <c r="C15" s="157">
        <f t="shared" si="1"/>
        <v>194</v>
      </c>
      <c r="D15" s="157">
        <f t="shared" si="2"/>
        <v>132</v>
      </c>
      <c r="E15" s="193">
        <f t="shared" si="9"/>
        <v>0.80487804878048785</v>
      </c>
      <c r="F15" s="193">
        <f t="shared" si="10"/>
        <v>0.68041237113402064</v>
      </c>
      <c r="G15" s="157">
        <f t="shared" si="11"/>
        <v>116</v>
      </c>
      <c r="H15" s="206">
        <f t="shared" si="12"/>
        <v>2707</v>
      </c>
      <c r="I15" s="27"/>
      <c r="J15" s="28">
        <f>AB!B15+BC!B15+MB!B15+NB!B15+NL!B15+NS!B15+NT!B15+NU!B15+ON!B15+PE!B15+QC!B15+SK!B15+YK!B15</f>
        <v>208</v>
      </c>
      <c r="K15" s="28">
        <f>AB!C15+BC!C15+MB!C15+NB!C15+NL!C15+NS!C15+NT!C15+NU!C15+ON!C15+PE!C15+QC!C15+SK!C15+YK!C15</f>
        <v>244</v>
      </c>
      <c r="L15" s="28">
        <f>AB!D15+BC!D15+MB!D15+NB!D15+NL!D15+NS!D15+NT!D15+NU!D15+ON!D15+PE!D15+QC!D15+SK!D15+YK!D15</f>
        <v>147</v>
      </c>
      <c r="M15" s="29">
        <f t="shared" si="3"/>
        <v>0.70673076923076927</v>
      </c>
      <c r="N15" s="29">
        <f t="shared" si="4"/>
        <v>0.60245901639344257</v>
      </c>
      <c r="O15" s="157">
        <f>AB!G15+BC!G15+MB!G15+NB!G15+NL!G15+NS!G15+NT!G15+NU!G15+ON!G15+PE!G15+QC!G15+SK!G15+YK!G15</f>
        <v>131</v>
      </c>
      <c r="P15" s="154">
        <f>AB!H15+BC!H15+MB!H15+NB!H15+NL!H15+NS!H15+NT!H15+NU!H15+ON!H15+PE!H15+QC!H15+SK!H15+YK!H15</f>
        <v>3367</v>
      </c>
      <c r="Q15" s="15"/>
      <c r="R15" s="171">
        <v>44</v>
      </c>
      <c r="S15" s="171">
        <v>50</v>
      </c>
      <c r="T15" s="171">
        <v>15</v>
      </c>
      <c r="U15" s="70">
        <f t="shared" si="5"/>
        <v>0.34090909090909088</v>
      </c>
      <c r="V15" s="70">
        <f t="shared" si="6"/>
        <v>0.3</v>
      </c>
      <c r="W15" s="171">
        <v>15</v>
      </c>
      <c r="X15" s="68">
        <v>660</v>
      </c>
      <c r="Y15" s="201"/>
      <c r="Z15" s="157">
        <f t="shared" si="13"/>
        <v>26</v>
      </c>
      <c r="AA15" s="157">
        <f t="shared" si="14"/>
        <v>31</v>
      </c>
      <c r="AB15" s="157">
        <f t="shared" si="15"/>
        <v>18</v>
      </c>
      <c r="AC15" s="29">
        <f t="shared" si="16"/>
        <v>0.69230769230769229</v>
      </c>
      <c r="AD15" s="29">
        <f t="shared" si="17"/>
        <v>0.58064516129032262</v>
      </c>
      <c r="AE15" s="157">
        <f t="shared" si="18"/>
        <v>14</v>
      </c>
      <c r="AF15" s="154">
        <f t="shared" si="19"/>
        <v>811</v>
      </c>
      <c r="AH15" s="157">
        <v>32</v>
      </c>
      <c r="AI15" s="157">
        <v>37</v>
      </c>
      <c r="AJ15" s="157">
        <v>23</v>
      </c>
      <c r="AK15" s="29">
        <v>0.71875</v>
      </c>
      <c r="AL15" s="29">
        <v>0.6216216216216216</v>
      </c>
      <c r="AM15" s="157">
        <v>19</v>
      </c>
      <c r="AN15" s="154">
        <v>894</v>
      </c>
      <c r="AP15" s="171">
        <v>6</v>
      </c>
      <c r="AQ15" s="171">
        <v>6</v>
      </c>
      <c r="AR15" s="171">
        <v>5</v>
      </c>
      <c r="AS15" s="70">
        <f t="shared" si="7"/>
        <v>0.83333333333333337</v>
      </c>
      <c r="AT15" s="70">
        <f t="shared" si="8"/>
        <v>0.83333333333333337</v>
      </c>
      <c r="AU15" s="171">
        <v>5</v>
      </c>
      <c r="AV15" s="68">
        <v>83</v>
      </c>
    </row>
    <row r="16" spans="1:48" ht="25.5" x14ac:dyDescent="0.35">
      <c r="A16" s="3" t="s">
        <v>10</v>
      </c>
      <c r="B16" s="157">
        <f t="shared" si="0"/>
        <v>128</v>
      </c>
      <c r="C16" s="157">
        <f t="shared" si="1"/>
        <v>142</v>
      </c>
      <c r="D16" s="157">
        <f t="shared" si="2"/>
        <v>83</v>
      </c>
      <c r="E16" s="193">
        <f t="shared" si="9"/>
        <v>0.6484375</v>
      </c>
      <c r="F16" s="193">
        <f t="shared" si="10"/>
        <v>0.58450704225352113</v>
      </c>
      <c r="G16" s="157">
        <f t="shared" si="11"/>
        <v>87</v>
      </c>
      <c r="H16" s="206">
        <f t="shared" si="12"/>
        <v>3395</v>
      </c>
      <c r="I16" s="27"/>
      <c r="J16" s="28">
        <f>AB!B16+BC!B16+MB!B16+NB!B16+NL!B16+NS!B16+NT!B16+NU!B16+ON!B16+PE!B16+QC!B16+SK!B16+YK!B16</f>
        <v>145</v>
      </c>
      <c r="K16" s="28">
        <f>AB!C16+BC!C16+MB!C16+NB!C16+NL!C16+NS!C16+NT!C16+NU!C16+ON!C16+PE!C16+QC!C16+SK!C16+YK!C16</f>
        <v>161</v>
      </c>
      <c r="L16" s="28">
        <f>AB!D16+BC!D16+MB!D16+NB!D16+NL!D16+NS!D16+NT!D16+NU!D16+ON!D16+PE!D16+QC!D16+SK!D16+YK!D16</f>
        <v>91</v>
      </c>
      <c r="M16" s="29">
        <f t="shared" si="3"/>
        <v>0.62758620689655176</v>
      </c>
      <c r="N16" s="29">
        <f t="shared" si="4"/>
        <v>0.56521739130434778</v>
      </c>
      <c r="O16" s="157">
        <f>AB!G16+BC!G16+MB!G16+NB!G16+NL!G16+NS!G16+NT!G16+NU!G16+ON!G16+PE!G16+QC!G16+SK!G16+YK!G16</f>
        <v>95</v>
      </c>
      <c r="P16" s="154">
        <f>AB!H16+BC!H16+MB!H16+NB!H16+NL!H16+NS!H16+NT!H16+NU!H16+ON!H16+PE!H16+QC!H16+SK!H16+YK!H16</f>
        <v>4124</v>
      </c>
      <c r="Q16" s="15"/>
      <c r="R16" s="171">
        <v>17</v>
      </c>
      <c r="S16" s="171">
        <v>19</v>
      </c>
      <c r="T16" s="171">
        <v>8</v>
      </c>
      <c r="U16" s="70">
        <f t="shared" si="5"/>
        <v>0.47058823529411764</v>
      </c>
      <c r="V16" s="70">
        <f t="shared" si="6"/>
        <v>0.42105263157894735</v>
      </c>
      <c r="W16" s="171">
        <v>8</v>
      </c>
      <c r="X16" s="68">
        <v>729</v>
      </c>
      <c r="Y16" s="201"/>
      <c r="Z16" s="157">
        <f t="shared" si="13"/>
        <v>17</v>
      </c>
      <c r="AA16" s="157">
        <f t="shared" si="14"/>
        <v>20</v>
      </c>
      <c r="AB16" s="157">
        <f t="shared" si="15"/>
        <v>7</v>
      </c>
      <c r="AC16" s="29">
        <f t="shared" si="16"/>
        <v>0.41176470588235292</v>
      </c>
      <c r="AD16" s="29">
        <f t="shared" si="17"/>
        <v>0.35</v>
      </c>
      <c r="AE16" s="157">
        <f t="shared" si="18"/>
        <v>5</v>
      </c>
      <c r="AF16" s="154">
        <f t="shared" si="19"/>
        <v>648</v>
      </c>
      <c r="AH16" s="157">
        <v>18</v>
      </c>
      <c r="AI16" s="157">
        <v>22</v>
      </c>
      <c r="AJ16" s="157">
        <v>8</v>
      </c>
      <c r="AK16" s="29">
        <v>0.44444444444444442</v>
      </c>
      <c r="AL16" s="29">
        <v>0.36363636363636365</v>
      </c>
      <c r="AM16" s="157">
        <v>6</v>
      </c>
      <c r="AN16" s="154">
        <v>679</v>
      </c>
      <c r="AP16" s="171">
        <v>1</v>
      </c>
      <c r="AQ16" s="171">
        <v>2</v>
      </c>
      <c r="AR16" s="171">
        <v>1</v>
      </c>
      <c r="AS16" s="70">
        <f t="shared" si="7"/>
        <v>1</v>
      </c>
      <c r="AT16" s="70">
        <f t="shared" si="8"/>
        <v>0.5</v>
      </c>
      <c r="AU16" s="171">
        <v>1</v>
      </c>
      <c r="AV16" s="68">
        <v>31</v>
      </c>
    </row>
    <row r="17" spans="1:48" ht="25.5" x14ac:dyDescent="0.35">
      <c r="A17" s="3" t="s">
        <v>11</v>
      </c>
      <c r="B17" s="157">
        <f t="shared" si="0"/>
        <v>46</v>
      </c>
      <c r="C17" s="157">
        <f t="shared" si="1"/>
        <v>48</v>
      </c>
      <c r="D17" s="157">
        <f t="shared" si="2"/>
        <v>41</v>
      </c>
      <c r="E17" s="193">
        <f t="shared" si="9"/>
        <v>0.89130434782608692</v>
      </c>
      <c r="F17" s="193">
        <f t="shared" si="10"/>
        <v>0.85416666666666663</v>
      </c>
      <c r="G17" s="157">
        <f t="shared" si="11"/>
        <v>42</v>
      </c>
      <c r="H17" s="206">
        <f t="shared" si="12"/>
        <v>995</v>
      </c>
      <c r="I17" s="27"/>
      <c r="J17" s="28">
        <f>AB!B17+BC!B17+MB!B17+NB!B17+NL!B17+NS!B17+NT!B17+NU!B17+ON!B17+PE!B17+QC!B17+SK!B17+YK!B17</f>
        <v>82</v>
      </c>
      <c r="K17" s="28">
        <f>AB!C17+BC!C17+MB!C17+NB!C17+NL!C17+NS!C17+NT!C17+NU!C17+ON!C17+PE!C17+QC!C17+SK!C17+YK!C17</f>
        <v>85</v>
      </c>
      <c r="L17" s="28">
        <f>AB!D17+BC!D17+MB!D17+NB!D17+NL!D17+NS!D17+NT!D17+NU!D17+ON!D17+PE!D17+QC!D17+SK!D17+YK!D17</f>
        <v>77</v>
      </c>
      <c r="M17" s="29">
        <f t="shared" si="3"/>
        <v>0.93902439024390238</v>
      </c>
      <c r="N17" s="29">
        <f t="shared" si="4"/>
        <v>0.90588235294117647</v>
      </c>
      <c r="O17" s="157">
        <f>AB!G17+BC!G17+MB!G17+NB!G17+NL!G17+NS!G17+NT!G17+NU!G17+ON!G17+PE!G17+QC!G17+SK!G17+YK!G17</f>
        <v>78</v>
      </c>
      <c r="P17" s="154">
        <f>AB!H17+BC!H17+MB!H17+NB!H17+NL!H17+NS!H17+NT!H17+NU!H17+ON!H17+PE!H17+QC!H17+SK!H17+YK!H17</f>
        <v>1772</v>
      </c>
      <c r="Q17" s="15"/>
      <c r="R17" s="171">
        <v>36</v>
      </c>
      <c r="S17" s="171">
        <v>37</v>
      </c>
      <c r="T17" s="171">
        <v>36</v>
      </c>
      <c r="U17" s="70">
        <f t="shared" si="5"/>
        <v>1</v>
      </c>
      <c r="V17" s="70">
        <f t="shared" si="6"/>
        <v>0.97297297297297303</v>
      </c>
      <c r="W17" s="171">
        <v>36</v>
      </c>
      <c r="X17" s="68">
        <v>777</v>
      </c>
      <c r="Y17" s="201"/>
      <c r="Z17" s="157">
        <f t="shared" si="13"/>
        <v>19</v>
      </c>
      <c r="AA17" s="157">
        <f t="shared" si="14"/>
        <v>22</v>
      </c>
      <c r="AB17" s="157">
        <f t="shared" si="15"/>
        <v>12</v>
      </c>
      <c r="AC17" s="29">
        <f t="shared" si="16"/>
        <v>0.63157894736842102</v>
      </c>
      <c r="AD17" s="29">
        <f t="shared" si="17"/>
        <v>0.54545454545454541</v>
      </c>
      <c r="AE17" s="157">
        <f t="shared" si="18"/>
        <v>13</v>
      </c>
      <c r="AF17" s="154">
        <f t="shared" si="19"/>
        <v>231</v>
      </c>
      <c r="AH17" s="157">
        <v>25</v>
      </c>
      <c r="AI17" s="157">
        <v>29</v>
      </c>
      <c r="AJ17" s="157">
        <v>15</v>
      </c>
      <c r="AK17" s="29">
        <v>0.6</v>
      </c>
      <c r="AL17" s="29">
        <v>0.51724137931034486</v>
      </c>
      <c r="AM17" s="157">
        <v>16</v>
      </c>
      <c r="AN17" s="154">
        <v>357</v>
      </c>
      <c r="AP17" s="171">
        <v>6</v>
      </c>
      <c r="AQ17" s="171">
        <v>7</v>
      </c>
      <c r="AR17" s="171">
        <v>3</v>
      </c>
      <c r="AS17" s="70">
        <f t="shared" si="7"/>
        <v>0.5</v>
      </c>
      <c r="AT17" s="70">
        <f t="shared" si="8"/>
        <v>0.42857142857142855</v>
      </c>
      <c r="AU17" s="171">
        <v>3</v>
      </c>
      <c r="AV17" s="68">
        <v>126</v>
      </c>
    </row>
    <row r="18" spans="1:48" ht="25.5" x14ac:dyDescent="0.35">
      <c r="A18" s="3" t="s">
        <v>12</v>
      </c>
      <c r="B18" s="157">
        <f t="shared" si="0"/>
        <v>1565</v>
      </c>
      <c r="C18" s="157">
        <f t="shared" si="1"/>
        <v>2028</v>
      </c>
      <c r="D18" s="157">
        <f t="shared" si="2"/>
        <v>953</v>
      </c>
      <c r="E18" s="193">
        <f t="shared" si="9"/>
        <v>0.60894568690095852</v>
      </c>
      <c r="F18" s="193">
        <f t="shared" si="10"/>
        <v>0.46992110453648916</v>
      </c>
      <c r="G18" s="157">
        <f t="shared" si="11"/>
        <v>959</v>
      </c>
      <c r="H18" s="206">
        <f t="shared" si="12"/>
        <v>30040</v>
      </c>
      <c r="I18" s="27"/>
      <c r="J18" s="28">
        <f>AB!B18+BC!B18+MB!B18+NB!B18+NL!B18+NS!B18+NT!B18+NU!B18+ON!B18+PE!B18+QC!B18+SK!B18+YK!B18</f>
        <v>2059</v>
      </c>
      <c r="K18" s="28">
        <f>AB!C18+BC!C18+MB!C18+NB!C18+NL!C18+NS!C18+NT!C18+NU!C18+ON!C18+PE!C18+QC!C18+SK!C18+YK!C18</f>
        <v>2617</v>
      </c>
      <c r="L18" s="28">
        <f>AB!D18+BC!D18+MB!D18+NB!D18+NL!D18+NS!D18+NT!D18+NU!D18+ON!D18+PE!D18+QC!D18+SK!D18+YK!D18</f>
        <v>1264</v>
      </c>
      <c r="M18" s="29">
        <f t="shared" si="3"/>
        <v>0.61389023797960174</v>
      </c>
      <c r="N18" s="29">
        <f t="shared" si="4"/>
        <v>0.48299579671379445</v>
      </c>
      <c r="O18" s="157">
        <f>AB!G18+BC!G18+MB!G18+NB!G18+NL!G18+NS!G18+NT!G18+NU!G18+ON!G18+PE!G18+QC!G18+SK!G18+YK!G18</f>
        <v>1270</v>
      </c>
      <c r="P18" s="154">
        <f>AB!H18+BC!H18+MB!H18+NB!H18+NL!H18+NS!H18+NT!H18+NU!H18+ON!H18+PE!H18+QC!H18+SK!H18+YK!H18</f>
        <v>43810</v>
      </c>
      <c r="Q18" s="15"/>
      <c r="R18" s="171">
        <v>494</v>
      </c>
      <c r="S18" s="171">
        <v>589</v>
      </c>
      <c r="T18" s="171">
        <v>311</v>
      </c>
      <c r="U18" s="70">
        <f t="shared" si="5"/>
        <v>0.62955465587044535</v>
      </c>
      <c r="V18" s="70">
        <f t="shared" si="6"/>
        <v>0.52801358234295415</v>
      </c>
      <c r="W18" s="171">
        <v>311</v>
      </c>
      <c r="X18" s="68">
        <v>13770</v>
      </c>
      <c r="Y18" s="201"/>
      <c r="Z18" s="157">
        <f t="shared" si="13"/>
        <v>319</v>
      </c>
      <c r="AA18" s="157">
        <f t="shared" si="14"/>
        <v>383</v>
      </c>
      <c r="AB18" s="157">
        <f t="shared" si="15"/>
        <v>115</v>
      </c>
      <c r="AC18" s="29">
        <f t="shared" si="16"/>
        <v>0.36050156739811912</v>
      </c>
      <c r="AD18" s="29">
        <f t="shared" si="17"/>
        <v>0.30026109660574413</v>
      </c>
      <c r="AE18" s="157">
        <f t="shared" si="18"/>
        <v>118</v>
      </c>
      <c r="AF18" s="154">
        <f t="shared" si="19"/>
        <v>6380</v>
      </c>
      <c r="AH18" s="157">
        <v>487</v>
      </c>
      <c r="AI18" s="157">
        <v>603</v>
      </c>
      <c r="AJ18" s="157">
        <v>202</v>
      </c>
      <c r="AK18" s="29">
        <v>0.41478439425051333</v>
      </c>
      <c r="AL18" s="29">
        <v>0.33499170812603646</v>
      </c>
      <c r="AM18" s="157">
        <v>205</v>
      </c>
      <c r="AN18" s="154">
        <v>8388</v>
      </c>
      <c r="AP18" s="171">
        <v>168</v>
      </c>
      <c r="AQ18" s="171">
        <v>220</v>
      </c>
      <c r="AR18" s="171">
        <v>87</v>
      </c>
      <c r="AS18" s="70">
        <f t="shared" si="7"/>
        <v>0.5178571428571429</v>
      </c>
      <c r="AT18" s="70">
        <f t="shared" si="8"/>
        <v>0.39545454545454545</v>
      </c>
      <c r="AU18" s="171">
        <v>87</v>
      </c>
      <c r="AV18" s="68">
        <v>2008</v>
      </c>
    </row>
    <row r="19" spans="1:48" s="23" customFormat="1" ht="25.5" x14ac:dyDescent="0.35">
      <c r="A19" s="27" t="s">
        <v>49</v>
      </c>
      <c r="B19" s="187">
        <f t="shared" si="0"/>
        <v>18</v>
      </c>
      <c r="C19" s="187">
        <f t="shared" si="1"/>
        <v>23</v>
      </c>
      <c r="D19" s="187">
        <f t="shared" si="2"/>
        <v>15</v>
      </c>
      <c r="E19" s="194">
        <f t="shared" si="9"/>
        <v>0.83333333333333337</v>
      </c>
      <c r="F19" s="194">
        <f t="shared" si="10"/>
        <v>0.65217391304347827</v>
      </c>
      <c r="G19" s="187">
        <f t="shared" si="11"/>
        <v>16</v>
      </c>
      <c r="H19" s="206">
        <f t="shared" si="12"/>
        <v>188</v>
      </c>
      <c r="I19" s="27"/>
      <c r="J19" s="28">
        <f>AB!B19+BC!B19+MB!B19+NB!B19+NL!B19+NS!B19+NT!B19+NU!B19+ON!B19+PE!B19+QC!B19+SK!B19+YK!B19</f>
        <v>18</v>
      </c>
      <c r="K19" s="28">
        <f>AB!C19+BC!C19+MB!C19+NB!C19+NL!C19+NS!C19+NT!C19+NU!C19+ON!C19+PE!C19+QC!C19+SK!C19+YK!C19</f>
        <v>23</v>
      </c>
      <c r="L19" s="28">
        <f>AB!D19+BC!D19+MB!D19+NB!D19+NL!D19+NS!D19+NT!D19+NU!D19+ON!D19+PE!D19+QC!D19+SK!D19+YK!D19</f>
        <v>15</v>
      </c>
      <c r="M19" s="29">
        <f t="shared" si="3"/>
        <v>0.83333333333333337</v>
      </c>
      <c r="N19" s="29">
        <f t="shared" si="4"/>
        <v>0.65217391304347827</v>
      </c>
      <c r="O19" s="157">
        <f>AB!G19+BC!G19+MB!G19+NB!G19+NL!G19+NS!G19+NT!G19+NU!G19+ON!G19+PE!G19+QC!G19+SK!G19+YK!G19</f>
        <v>16</v>
      </c>
      <c r="P19" s="154">
        <f>AB!H19+BC!H19+MB!H19+NB!H19+NL!H19+NS!H19+NT!H19+NU!H19+ON!H19+PE!H19+QC!H19+SK!H19+YK!H19</f>
        <v>285</v>
      </c>
      <c r="Q19" s="18"/>
      <c r="R19" s="172"/>
      <c r="S19" s="172"/>
      <c r="T19" s="172"/>
      <c r="U19" s="70" t="str">
        <f t="shared" si="5"/>
        <v>-</v>
      </c>
      <c r="V19" s="70" t="str">
        <f t="shared" si="6"/>
        <v>-</v>
      </c>
      <c r="W19" s="172"/>
      <c r="X19" s="68">
        <v>97</v>
      </c>
      <c r="Y19" s="201"/>
      <c r="Z19" s="157">
        <f t="shared" si="13"/>
        <v>12</v>
      </c>
      <c r="AA19" s="157">
        <f t="shared" si="14"/>
        <v>17</v>
      </c>
      <c r="AB19" s="157">
        <f t="shared" si="15"/>
        <v>9</v>
      </c>
      <c r="AC19" s="29">
        <f t="shared" si="16"/>
        <v>0.75</v>
      </c>
      <c r="AD19" s="29">
        <f t="shared" si="17"/>
        <v>0.52941176470588236</v>
      </c>
      <c r="AE19" s="157">
        <f t="shared" si="18"/>
        <v>8</v>
      </c>
      <c r="AF19" s="154">
        <f t="shared" si="19"/>
        <v>100</v>
      </c>
      <c r="AH19" s="157">
        <v>32</v>
      </c>
      <c r="AI19" s="157">
        <v>40</v>
      </c>
      <c r="AJ19" s="157">
        <v>19</v>
      </c>
      <c r="AK19" s="29">
        <v>0.59375</v>
      </c>
      <c r="AL19" s="29">
        <v>0.47499999999999998</v>
      </c>
      <c r="AM19" s="157">
        <v>18</v>
      </c>
      <c r="AN19" s="154">
        <v>217</v>
      </c>
      <c r="AP19" s="172">
        <v>20</v>
      </c>
      <c r="AQ19" s="172">
        <v>23</v>
      </c>
      <c r="AR19" s="172">
        <v>10</v>
      </c>
      <c r="AS19" s="70">
        <f t="shared" si="7"/>
        <v>0.5</v>
      </c>
      <c r="AT19" s="70">
        <f t="shared" si="8"/>
        <v>0.43478260869565216</v>
      </c>
      <c r="AU19" s="172">
        <v>10</v>
      </c>
      <c r="AV19" s="68">
        <v>117</v>
      </c>
    </row>
    <row r="20" spans="1:48" s="23" customFormat="1" ht="25.5" x14ac:dyDescent="0.35">
      <c r="A20" s="27" t="s">
        <v>51</v>
      </c>
      <c r="B20" s="187">
        <f t="shared" si="0"/>
        <v>155</v>
      </c>
      <c r="C20" s="187">
        <f t="shared" si="1"/>
        <v>191</v>
      </c>
      <c r="D20" s="187">
        <f t="shared" si="2"/>
        <v>97</v>
      </c>
      <c r="E20" s="194">
        <f t="shared" si="9"/>
        <v>0.62580645161290327</v>
      </c>
      <c r="F20" s="194">
        <f t="shared" si="10"/>
        <v>0.50785340314136129</v>
      </c>
      <c r="G20" s="187">
        <f t="shared" si="11"/>
        <v>96</v>
      </c>
      <c r="H20" s="206">
        <f t="shared" si="12"/>
        <v>448</v>
      </c>
      <c r="I20" s="27"/>
      <c r="J20" s="28">
        <f>AB!B20+BC!B20+MB!B20+NB!B20+NL!B20+NS!B20+NT!B20+NU!B20+ON!B20+PE!B20+QC!B20+SK!B20+YK!B20</f>
        <v>162</v>
      </c>
      <c r="K20" s="28">
        <f>AB!C20+BC!C20+MB!C20+NB!C20+NL!C20+NS!C20+NT!C20+NU!C20+ON!C20+PE!C20+QC!C20+SK!C20+YK!C20</f>
        <v>198</v>
      </c>
      <c r="L20" s="28">
        <f>AB!D20+BC!D20+MB!D20+NB!D20+NL!D20+NS!D20+NT!D20+NU!D20+ON!D20+PE!D20+QC!D20+SK!D20+YK!D20</f>
        <v>104</v>
      </c>
      <c r="M20" s="29">
        <f t="shared" si="3"/>
        <v>0.64197530864197527</v>
      </c>
      <c r="N20" s="29">
        <f t="shared" si="4"/>
        <v>0.5252525252525253</v>
      </c>
      <c r="O20" s="157">
        <f>AB!G20+BC!G20+MB!G20+NB!G20+NL!G20+NS!G20+NT!G20+NU!G20+ON!G20+PE!G20+QC!G20+SK!G20+YK!G20</f>
        <v>103</v>
      </c>
      <c r="P20" s="154">
        <f>AB!H20+BC!H20+MB!H20+NB!H20+NL!H20+NS!H20+NT!H20+NU!H20+ON!H20+PE!H20+QC!H20+SK!H20+YK!H20</f>
        <v>455</v>
      </c>
      <c r="Q20" s="18"/>
      <c r="R20" s="172">
        <v>7</v>
      </c>
      <c r="S20" s="172">
        <v>7</v>
      </c>
      <c r="T20" s="172">
        <v>7</v>
      </c>
      <c r="U20" s="70">
        <f t="shared" si="5"/>
        <v>1</v>
      </c>
      <c r="V20" s="70">
        <f t="shared" si="6"/>
        <v>1</v>
      </c>
      <c r="W20" s="172">
        <v>7</v>
      </c>
      <c r="X20" s="68">
        <v>7</v>
      </c>
      <c r="Y20" s="201"/>
      <c r="Z20" s="157">
        <f t="shared" si="13"/>
        <v>31</v>
      </c>
      <c r="AA20" s="157">
        <f t="shared" si="14"/>
        <v>37</v>
      </c>
      <c r="AB20" s="157">
        <f t="shared" si="15"/>
        <v>21</v>
      </c>
      <c r="AC20" s="29">
        <f t="shared" si="16"/>
        <v>0.67741935483870963</v>
      </c>
      <c r="AD20" s="29">
        <f t="shared" si="17"/>
        <v>0.56756756756756754</v>
      </c>
      <c r="AE20" s="157">
        <f t="shared" si="18"/>
        <v>21</v>
      </c>
      <c r="AF20" s="154">
        <f t="shared" si="19"/>
        <v>173</v>
      </c>
      <c r="AH20" s="157">
        <v>139</v>
      </c>
      <c r="AI20" s="157">
        <v>147</v>
      </c>
      <c r="AJ20" s="157">
        <v>121</v>
      </c>
      <c r="AK20" s="29">
        <v>0.87050359712230219</v>
      </c>
      <c r="AL20" s="29">
        <v>0.8231292517006803</v>
      </c>
      <c r="AM20" s="157">
        <v>121</v>
      </c>
      <c r="AN20" s="154">
        <v>357</v>
      </c>
      <c r="AP20" s="172">
        <v>108</v>
      </c>
      <c r="AQ20" s="172">
        <v>110</v>
      </c>
      <c r="AR20" s="172">
        <v>100</v>
      </c>
      <c r="AS20" s="70">
        <f t="shared" si="7"/>
        <v>0.92592592592592593</v>
      </c>
      <c r="AT20" s="70">
        <f t="shared" si="8"/>
        <v>0.90909090909090906</v>
      </c>
      <c r="AU20" s="172">
        <v>100</v>
      </c>
      <c r="AV20" s="68">
        <v>184</v>
      </c>
    </row>
    <row r="21" spans="1:48" ht="25.5" x14ac:dyDescent="0.35">
      <c r="A21" s="3" t="s">
        <v>13</v>
      </c>
      <c r="B21" s="157">
        <f t="shared" si="0"/>
        <v>4753</v>
      </c>
      <c r="C21" s="157">
        <f t="shared" si="1"/>
        <v>5906</v>
      </c>
      <c r="D21" s="157">
        <f t="shared" si="2"/>
        <v>3676</v>
      </c>
      <c r="E21" s="193">
        <f t="shared" si="9"/>
        <v>0.77340626972438464</v>
      </c>
      <c r="F21" s="193">
        <f t="shared" si="10"/>
        <v>0.62241788012190991</v>
      </c>
      <c r="G21" s="157">
        <f t="shared" si="11"/>
        <v>3710</v>
      </c>
      <c r="H21" s="206">
        <f t="shared" si="12"/>
        <v>78747</v>
      </c>
      <c r="I21" s="27"/>
      <c r="J21" s="28">
        <f>AB!B21+BC!B21+MB!B21+NB!B21+NL!B21+NS!B21+NT!B21+NU!B21+ON!B21+PE!B21+QC!B21+SK!B21+YK!B21</f>
        <v>5808</v>
      </c>
      <c r="K21" s="28">
        <f>AB!C21+BC!C21+MB!C21+NB!C21+NL!C21+NS!C21+NT!C21+NU!C21+ON!C21+PE!C21+QC!C21+SK!C21+YK!C21</f>
        <v>7025</v>
      </c>
      <c r="L21" s="28">
        <f>AB!D21+BC!D21+MB!D21+NB!D21+NL!D21+NS!D21+NT!D21+NU!D21+ON!D21+PE!D21+QC!D21+SK!D21+YK!D21</f>
        <v>4602</v>
      </c>
      <c r="M21" s="29">
        <f t="shared" si="3"/>
        <v>0.7923553719008265</v>
      </c>
      <c r="N21" s="29">
        <f t="shared" si="4"/>
        <v>0.65508896797153027</v>
      </c>
      <c r="O21" s="157">
        <f>AB!G21+BC!G21+MB!G21+NB!G21+NL!G21+NS!G21+NT!G21+NU!G21+ON!G21+PE!G21+QC!G21+SK!G21+YK!G21</f>
        <v>4636</v>
      </c>
      <c r="P21" s="154">
        <f>AB!H21+BC!H21+MB!H21+NB!H21+NL!H21+NS!H21+NT!H21+NU!H21+ON!H21+PE!H21+QC!H21+SK!H21+YK!H21</f>
        <v>96600</v>
      </c>
      <c r="Q21" s="15"/>
      <c r="R21" s="171">
        <v>1055</v>
      </c>
      <c r="S21" s="171">
        <v>1119</v>
      </c>
      <c r="T21" s="171">
        <v>926</v>
      </c>
      <c r="U21" s="70">
        <f t="shared" si="5"/>
        <v>0.87772511848341228</v>
      </c>
      <c r="V21" s="70">
        <f t="shared" si="6"/>
        <v>0.82752457551385161</v>
      </c>
      <c r="W21" s="172">
        <v>926</v>
      </c>
      <c r="X21" s="68">
        <v>17853</v>
      </c>
      <c r="Y21" s="201"/>
      <c r="Z21" s="157">
        <f t="shared" si="13"/>
        <v>964</v>
      </c>
      <c r="AA21" s="157">
        <f t="shared" si="14"/>
        <v>1278</v>
      </c>
      <c r="AB21" s="157">
        <f t="shared" si="15"/>
        <v>678</v>
      </c>
      <c r="AC21" s="29">
        <f t="shared" si="16"/>
        <v>0.70331950207468885</v>
      </c>
      <c r="AD21" s="29">
        <f t="shared" si="17"/>
        <v>0.53051643192488263</v>
      </c>
      <c r="AE21" s="157">
        <f t="shared" si="18"/>
        <v>816</v>
      </c>
      <c r="AF21" s="154">
        <f t="shared" si="19"/>
        <v>21038</v>
      </c>
      <c r="AH21" s="157">
        <v>1324</v>
      </c>
      <c r="AI21" s="157">
        <v>1706</v>
      </c>
      <c r="AJ21" s="157">
        <v>877</v>
      </c>
      <c r="AK21" s="29">
        <v>0.66238670694864044</v>
      </c>
      <c r="AL21" s="29">
        <v>0.51406799531066827</v>
      </c>
      <c r="AM21" s="157">
        <v>1015</v>
      </c>
      <c r="AN21" s="154">
        <v>23342</v>
      </c>
      <c r="AP21" s="172">
        <v>360</v>
      </c>
      <c r="AQ21" s="172">
        <v>428</v>
      </c>
      <c r="AR21" s="172">
        <v>199</v>
      </c>
      <c r="AS21" s="70">
        <f t="shared" si="7"/>
        <v>0.55277777777777781</v>
      </c>
      <c r="AT21" s="70">
        <f t="shared" si="8"/>
        <v>0.46495327102803741</v>
      </c>
      <c r="AU21" s="172">
        <v>199</v>
      </c>
      <c r="AV21" s="68">
        <v>2304</v>
      </c>
    </row>
    <row r="22" spans="1:48" ht="25.5" x14ac:dyDescent="0.35">
      <c r="A22" s="3" t="s">
        <v>14</v>
      </c>
      <c r="B22" s="157">
        <f t="shared" si="0"/>
        <v>370</v>
      </c>
      <c r="C22" s="157">
        <f t="shared" si="1"/>
        <v>442</v>
      </c>
      <c r="D22" s="157">
        <f t="shared" si="2"/>
        <v>272</v>
      </c>
      <c r="E22" s="193">
        <f t="shared" si="9"/>
        <v>0.73513513513513518</v>
      </c>
      <c r="F22" s="193">
        <f t="shared" si="10"/>
        <v>0.61538461538461542</v>
      </c>
      <c r="G22" s="157">
        <f t="shared" si="11"/>
        <v>278</v>
      </c>
      <c r="H22" s="206">
        <f t="shared" si="12"/>
        <v>13411</v>
      </c>
      <c r="I22" s="27"/>
      <c r="J22" s="28">
        <f>AB!B22+BC!B22+MB!B22+NB!B22+NL!B22+NS!B22+NT!B22+NU!B22+ON!B22+PE!B22+QC!B22+SK!B22+YK!B22</f>
        <v>519</v>
      </c>
      <c r="K22" s="28">
        <f>AB!C22+BC!C22+MB!C22+NB!C22+NL!C22+NS!C22+NT!C22+NU!C22+ON!C22+PE!C22+QC!C22+SK!C22+YK!C22</f>
        <v>610</v>
      </c>
      <c r="L22" s="28">
        <f>AB!D22+BC!D22+MB!D22+NB!D22+NL!D22+NS!D22+NT!D22+NU!D22+ON!D22+PE!D22+QC!D22+SK!D22+YK!D22</f>
        <v>403</v>
      </c>
      <c r="M22" s="29">
        <f t="shared" si="3"/>
        <v>0.77649325626204235</v>
      </c>
      <c r="N22" s="29">
        <f t="shared" si="4"/>
        <v>0.66065573770491803</v>
      </c>
      <c r="O22" s="157">
        <f>AB!G22+BC!G22+MB!G22+NB!G22+NL!G22+NS!G22+NT!G22+NU!G22+ON!G22+PE!G22+QC!G22+SK!G22+YK!G22</f>
        <v>409</v>
      </c>
      <c r="P22" s="154">
        <f>AB!H22+BC!H22+MB!H22+NB!H22+NL!H22+NS!H22+NT!H22+NU!H22+ON!H22+PE!H22+QC!H22+SK!H22+YK!H22</f>
        <v>17390</v>
      </c>
      <c r="Q22" s="15"/>
      <c r="R22" s="171">
        <v>149</v>
      </c>
      <c r="S22" s="171">
        <v>168</v>
      </c>
      <c r="T22" s="171">
        <v>131</v>
      </c>
      <c r="U22" s="70">
        <f t="shared" si="5"/>
        <v>0.87919463087248317</v>
      </c>
      <c r="V22" s="70">
        <f t="shared" si="6"/>
        <v>0.77976190476190477</v>
      </c>
      <c r="W22" s="172">
        <v>131</v>
      </c>
      <c r="X22" s="68">
        <v>3979</v>
      </c>
      <c r="Y22" s="201"/>
      <c r="Z22" s="157">
        <f t="shared" si="13"/>
        <v>534</v>
      </c>
      <c r="AA22" s="157">
        <f t="shared" si="14"/>
        <v>683</v>
      </c>
      <c r="AB22" s="157">
        <f t="shared" si="15"/>
        <v>274</v>
      </c>
      <c r="AC22" s="29">
        <f t="shared" si="16"/>
        <v>0.51310861423220977</v>
      </c>
      <c r="AD22" s="29">
        <f t="shared" si="17"/>
        <v>0.40117130307467058</v>
      </c>
      <c r="AE22" s="157">
        <f t="shared" si="18"/>
        <v>260</v>
      </c>
      <c r="AF22" s="154">
        <f t="shared" si="19"/>
        <v>10349</v>
      </c>
      <c r="AH22" s="157">
        <v>611</v>
      </c>
      <c r="AI22" s="157">
        <v>779</v>
      </c>
      <c r="AJ22" s="157">
        <v>326</v>
      </c>
      <c r="AK22" s="29">
        <v>0.53355155482815053</v>
      </c>
      <c r="AL22" s="29">
        <v>0.41848523748395378</v>
      </c>
      <c r="AM22" s="157">
        <v>312</v>
      </c>
      <c r="AN22" s="154">
        <v>11956</v>
      </c>
      <c r="AP22" s="172">
        <v>77</v>
      </c>
      <c r="AQ22" s="172">
        <v>96</v>
      </c>
      <c r="AR22" s="172">
        <v>52</v>
      </c>
      <c r="AS22" s="70">
        <f t="shared" si="7"/>
        <v>0.67532467532467533</v>
      </c>
      <c r="AT22" s="70">
        <f t="shared" si="8"/>
        <v>0.54166666666666663</v>
      </c>
      <c r="AU22" s="172">
        <v>52</v>
      </c>
      <c r="AV22" s="68">
        <v>1607</v>
      </c>
    </row>
    <row r="23" spans="1:48" ht="38.25" x14ac:dyDescent="0.35">
      <c r="A23" s="3" t="s">
        <v>73</v>
      </c>
      <c r="B23" s="187">
        <f t="shared" si="0"/>
        <v>18</v>
      </c>
      <c r="C23" s="187">
        <f t="shared" si="1"/>
        <v>19</v>
      </c>
      <c r="D23" s="187">
        <f t="shared" si="2"/>
        <v>16</v>
      </c>
      <c r="E23" s="194">
        <f t="shared" si="9"/>
        <v>0.88888888888888884</v>
      </c>
      <c r="F23" s="194">
        <f t="shared" si="10"/>
        <v>0.84210526315789469</v>
      </c>
      <c r="G23" s="187">
        <f t="shared" si="11"/>
        <v>17</v>
      </c>
      <c r="H23" s="206">
        <f t="shared" si="12"/>
        <v>27</v>
      </c>
      <c r="I23" s="27"/>
      <c r="J23" s="28">
        <f>AB!B23+BC!B23+MB!B23+NB!B23+NL!B23+NS!B23+NT!B23+NU!B23+ON!B23+PE!B23+QC!B23+SK!B23+YK!B23</f>
        <v>18</v>
      </c>
      <c r="K23" s="28">
        <f>AB!C23+BC!C23+MB!C23+NB!C23+NL!C23+NS!C23+NT!C23+NU!C23+ON!C23+PE!C23+QC!C23+SK!C23+YK!C23</f>
        <v>19</v>
      </c>
      <c r="L23" s="28">
        <f>AB!D23+BC!D23+MB!D23+NB!D23+NL!D23+NS!D23+NT!D23+NU!D23+ON!D23+PE!D23+QC!D23+SK!D23+YK!D23</f>
        <v>16</v>
      </c>
      <c r="M23" s="29">
        <f t="shared" si="3"/>
        <v>0.88888888888888884</v>
      </c>
      <c r="N23" s="29">
        <f t="shared" si="4"/>
        <v>0.84210526315789469</v>
      </c>
      <c r="O23" s="157">
        <f>AB!G23+BC!G23+MB!G23+NB!G23+NL!G23+NS!G23+NT!G23+NU!G23+ON!G23+PE!G23+QC!G23+SK!G23+YK!G23</f>
        <v>17</v>
      </c>
      <c r="P23" s="154">
        <f>AB!H23+BC!H23+MB!H23+NB!H23+NL!H23+NS!H23+NT!H23+NU!H23+ON!H23+PE!H23+QC!H23+SK!H23+YK!H23</f>
        <v>27</v>
      </c>
      <c r="Q23" s="15"/>
      <c r="R23" s="174"/>
      <c r="S23" s="174"/>
      <c r="T23" s="174"/>
      <c r="U23" s="77" t="str">
        <f t="shared" si="5"/>
        <v>-</v>
      </c>
      <c r="V23" s="77" t="str">
        <f t="shared" si="6"/>
        <v>-</v>
      </c>
      <c r="W23" s="174"/>
      <c r="X23" s="68">
        <v>0</v>
      </c>
      <c r="Y23" s="201"/>
      <c r="Z23" s="157">
        <f t="shared" si="13"/>
        <v>3</v>
      </c>
      <c r="AA23" s="157">
        <f t="shared" si="14"/>
        <v>3</v>
      </c>
      <c r="AB23" s="157">
        <f t="shared" si="15"/>
        <v>3</v>
      </c>
      <c r="AC23" s="29">
        <f t="shared" si="16"/>
        <v>1</v>
      </c>
      <c r="AD23" s="29">
        <f t="shared" si="17"/>
        <v>1</v>
      </c>
      <c r="AE23" s="157">
        <f t="shared" si="18"/>
        <v>3</v>
      </c>
      <c r="AF23" s="154">
        <f t="shared" si="19"/>
        <v>8</v>
      </c>
      <c r="AH23" s="157">
        <v>3</v>
      </c>
      <c r="AI23" s="157">
        <v>3</v>
      </c>
      <c r="AJ23" s="157">
        <v>3</v>
      </c>
      <c r="AK23" s="29">
        <v>1</v>
      </c>
      <c r="AL23" s="29">
        <v>1</v>
      </c>
      <c r="AM23" s="157">
        <v>3</v>
      </c>
      <c r="AN23" s="154">
        <v>8</v>
      </c>
      <c r="AP23" s="174"/>
      <c r="AQ23" s="174"/>
      <c r="AR23" s="174"/>
      <c r="AS23" s="77" t="str">
        <f t="shared" si="7"/>
        <v>-</v>
      </c>
      <c r="AT23" s="77" t="str">
        <f t="shared" si="8"/>
        <v>-</v>
      </c>
      <c r="AU23" s="174"/>
      <c r="AV23" s="68">
        <v>0</v>
      </c>
    </row>
    <row r="24" spans="1:48" ht="25.5" x14ac:dyDescent="0.35">
      <c r="A24" s="3" t="s">
        <v>52</v>
      </c>
      <c r="B24" s="157">
        <f t="shared" si="0"/>
        <v>9</v>
      </c>
      <c r="C24" s="157">
        <f t="shared" si="1"/>
        <v>12</v>
      </c>
      <c r="D24" s="157">
        <f t="shared" si="2"/>
        <v>7</v>
      </c>
      <c r="E24" s="193">
        <f t="shared" si="9"/>
        <v>0.77777777777777779</v>
      </c>
      <c r="F24" s="193">
        <f t="shared" si="10"/>
        <v>0.58333333333333337</v>
      </c>
      <c r="G24" s="157">
        <f t="shared" si="11"/>
        <v>7</v>
      </c>
      <c r="H24" s="206">
        <f t="shared" si="12"/>
        <v>131</v>
      </c>
      <c r="I24" s="27"/>
      <c r="J24" s="28">
        <f>AB!B24+BC!B24+MB!B24+NB!B24+NL!B24+NS!B24+NT!B24+NU!B24+ON!B24+PE!B24+QC!B24+SK!B24+YK!B24</f>
        <v>11</v>
      </c>
      <c r="K24" s="28">
        <f>AB!C24+BC!C24+MB!C24+NB!C24+NL!C24+NS!C24+NT!C24+NU!C24+ON!C24+PE!C24+QC!C24+SK!C24+YK!C24</f>
        <v>14</v>
      </c>
      <c r="L24" s="28">
        <f>AB!D24+BC!D24+MB!D24+NB!D24+NL!D24+NS!D24+NT!D24+NU!D24+ON!D24+PE!D24+QC!D24+SK!D24+YK!D24</f>
        <v>9</v>
      </c>
      <c r="M24" s="29">
        <f t="shared" si="3"/>
        <v>0.81818181818181823</v>
      </c>
      <c r="N24" s="29">
        <f t="shared" si="4"/>
        <v>0.6428571428571429</v>
      </c>
      <c r="O24" s="157">
        <f>AB!G24+BC!G24+MB!G24+NB!G24+NL!G24+NS!G24+NT!G24+NU!G24+ON!G24+PE!G24+QC!G24+SK!G24+YK!G24</f>
        <v>9</v>
      </c>
      <c r="P24" s="154">
        <f>AB!H24+BC!H24+MB!H24+NB!H24+NL!H24+NS!H24+NT!H24+NU!H24+ON!H24+PE!H24+QC!H24+SK!H24+YK!H24</f>
        <v>194</v>
      </c>
      <c r="Q24" s="15"/>
      <c r="R24" s="171">
        <v>2</v>
      </c>
      <c r="S24" s="171">
        <v>2</v>
      </c>
      <c r="T24" s="171">
        <v>2</v>
      </c>
      <c r="U24" s="70">
        <f t="shared" si="5"/>
        <v>1</v>
      </c>
      <c r="V24" s="70">
        <f t="shared" si="6"/>
        <v>1</v>
      </c>
      <c r="W24" s="171">
        <v>2</v>
      </c>
      <c r="X24" s="68">
        <v>63</v>
      </c>
      <c r="Y24" s="201"/>
      <c r="Z24" s="157">
        <f t="shared" si="13"/>
        <v>2</v>
      </c>
      <c r="AA24" s="157">
        <f t="shared" si="14"/>
        <v>5</v>
      </c>
      <c r="AB24" s="157">
        <f t="shared" si="15"/>
        <v>0</v>
      </c>
      <c r="AC24" s="29">
        <f t="shared" si="16"/>
        <v>0</v>
      </c>
      <c r="AD24" s="29">
        <f t="shared" si="17"/>
        <v>0</v>
      </c>
      <c r="AE24" s="157">
        <f t="shared" si="18"/>
        <v>0</v>
      </c>
      <c r="AF24" s="154">
        <f t="shared" si="19"/>
        <v>16</v>
      </c>
      <c r="AH24" s="157">
        <v>3</v>
      </c>
      <c r="AI24" s="157">
        <v>7</v>
      </c>
      <c r="AJ24" s="157">
        <v>1</v>
      </c>
      <c r="AK24" s="29">
        <v>0.33333333333333331</v>
      </c>
      <c r="AL24" s="29">
        <v>0.14285714285714285</v>
      </c>
      <c r="AM24" s="157">
        <v>1</v>
      </c>
      <c r="AN24" s="154">
        <v>22</v>
      </c>
      <c r="AP24" s="171">
        <v>1</v>
      </c>
      <c r="AQ24" s="171">
        <v>2</v>
      </c>
      <c r="AR24" s="171">
        <v>1</v>
      </c>
      <c r="AS24" s="70">
        <f t="shared" si="7"/>
        <v>1</v>
      </c>
      <c r="AT24" s="70">
        <f t="shared" si="8"/>
        <v>0.5</v>
      </c>
      <c r="AU24" s="171">
        <v>1</v>
      </c>
      <c r="AV24" s="68">
        <v>6</v>
      </c>
    </row>
    <row r="25" spans="1:48" ht="25.5" x14ac:dyDescent="0.35">
      <c r="A25" s="125" t="s">
        <v>15</v>
      </c>
      <c r="B25" s="188">
        <f t="shared" si="0"/>
        <v>0</v>
      </c>
      <c r="C25" s="188">
        <f t="shared" si="1"/>
        <v>0</v>
      </c>
      <c r="D25" s="188">
        <f t="shared" si="2"/>
        <v>0</v>
      </c>
      <c r="E25" s="195" t="s">
        <v>128</v>
      </c>
      <c r="F25" s="195" t="s">
        <v>128</v>
      </c>
      <c r="G25" s="188">
        <f t="shared" si="11"/>
        <v>0</v>
      </c>
      <c r="H25" s="188">
        <f t="shared" si="12"/>
        <v>136</v>
      </c>
      <c r="I25" s="213"/>
      <c r="J25" s="124">
        <f>AB!B25+BC!B25+MB!B25+NB!B25+NL!B25+NS!B25+NT!B25+NU!B25+ON!B25+PE!B25+QC!B25+SK!B25+YK!B25</f>
        <v>0</v>
      </c>
      <c r="K25" s="124">
        <f>AB!C25+BC!C25+MB!C25+NB!C25+NL!C25+NS!C25+NT!C25+NU!C25+ON!C25+PE!C25+QC!C25+SK!C25+YK!C25</f>
        <v>0</v>
      </c>
      <c r="L25" s="124">
        <f>AB!D25+BC!D25+MB!D25+NB!D25+NL!D25+NS!D25+NT!D25+NU!D25+ON!D25+PE!D25+QC!D25+SK!D25+YK!D25</f>
        <v>0</v>
      </c>
      <c r="M25" s="123" t="str">
        <f t="shared" si="3"/>
        <v>-</v>
      </c>
      <c r="N25" s="123" t="str">
        <f t="shared" si="4"/>
        <v>-</v>
      </c>
      <c r="O25" s="124">
        <f>AB!G25+BC!G25+MB!G25+NB!G25+NL!G25+NS!G25+NT!G25+NU!G25+ON!G25+PE!G25+QC!G25+SK!G25+YK!G25</f>
        <v>0</v>
      </c>
      <c r="P25" s="124">
        <f>AB!H25+BC!H25+MB!H25+NB!H25+NL!H25+NS!H25+NT!H25+NU!H25+ON!H25+PE!H25+QC!H25+SK!H25+YK!H25</f>
        <v>188</v>
      </c>
      <c r="Q25" s="124"/>
      <c r="R25" s="173"/>
      <c r="S25" s="173"/>
      <c r="T25" s="173"/>
      <c r="U25" s="83" t="str">
        <f t="shared" si="5"/>
        <v>-</v>
      </c>
      <c r="V25" s="83" t="str">
        <f t="shared" si="6"/>
        <v>-</v>
      </c>
      <c r="W25" s="173"/>
      <c r="X25" s="68">
        <v>52</v>
      </c>
      <c r="Y25" s="202"/>
      <c r="Z25" s="124">
        <f t="shared" si="13"/>
        <v>0</v>
      </c>
      <c r="AA25" s="124">
        <f t="shared" si="14"/>
        <v>0</v>
      </c>
      <c r="AB25" s="124">
        <f t="shared" si="15"/>
        <v>0</v>
      </c>
      <c r="AC25" s="195" t="s">
        <v>128</v>
      </c>
      <c r="AD25" s="195" t="s">
        <v>128</v>
      </c>
      <c r="AE25" s="124">
        <f t="shared" si="18"/>
        <v>0</v>
      </c>
      <c r="AF25" s="124">
        <f t="shared" si="19"/>
        <v>205</v>
      </c>
      <c r="AH25" s="124">
        <v>0</v>
      </c>
      <c r="AI25" s="124">
        <v>0</v>
      </c>
      <c r="AJ25" s="124">
        <v>0</v>
      </c>
      <c r="AK25" s="123" t="s">
        <v>123</v>
      </c>
      <c r="AL25" s="123" t="s">
        <v>123</v>
      </c>
      <c r="AM25" s="124">
        <v>0</v>
      </c>
      <c r="AN25" s="124">
        <v>208</v>
      </c>
      <c r="AP25" s="173"/>
      <c r="AQ25" s="173"/>
      <c r="AR25" s="173"/>
      <c r="AS25" s="83" t="str">
        <f t="shared" si="7"/>
        <v>-</v>
      </c>
      <c r="AT25" s="83" t="str">
        <f t="shared" si="8"/>
        <v>-</v>
      </c>
      <c r="AU25" s="173"/>
      <c r="AV25" s="68">
        <v>3</v>
      </c>
    </row>
    <row r="26" spans="1:48" ht="25.5" x14ac:dyDescent="0.35">
      <c r="A26" s="3" t="s">
        <v>16</v>
      </c>
      <c r="B26" s="157">
        <f t="shared" si="0"/>
        <v>12</v>
      </c>
      <c r="C26" s="157">
        <f t="shared" si="1"/>
        <v>16</v>
      </c>
      <c r="D26" s="157">
        <f t="shared" si="2"/>
        <v>8</v>
      </c>
      <c r="E26" s="193">
        <f t="shared" si="9"/>
        <v>0.66666666666666663</v>
      </c>
      <c r="F26" s="193">
        <f t="shared" si="10"/>
        <v>0.5</v>
      </c>
      <c r="G26" s="157">
        <f t="shared" si="11"/>
        <v>9</v>
      </c>
      <c r="H26" s="206">
        <f t="shared" si="12"/>
        <v>184</v>
      </c>
      <c r="I26" s="27"/>
      <c r="J26" s="28">
        <f>AB!B26+BC!B26+MB!B26+NB!B26+NL!B26+NS!B26+NT!B26+NU!B26+ON!B26+PE!B26+QC!B26+SK!B26+YK!B26</f>
        <v>24</v>
      </c>
      <c r="K26" s="28">
        <f>AB!C26+BC!C26+MB!C26+NB!C26+NL!C26+NS!C26+NT!C26+NU!C26+ON!C26+PE!C26+QC!C26+SK!C26+YK!C26</f>
        <v>30</v>
      </c>
      <c r="L26" s="28">
        <f>AB!D26+BC!D26+MB!D26+NB!D26+NL!D26+NS!D26+NT!D26+NU!D26+ON!D26+PE!D26+QC!D26+SK!D26+YK!D26</f>
        <v>13</v>
      </c>
      <c r="M26" s="29">
        <f t="shared" si="3"/>
        <v>0.54166666666666663</v>
      </c>
      <c r="N26" s="29">
        <f t="shared" si="4"/>
        <v>0.43333333333333335</v>
      </c>
      <c r="O26" s="157">
        <f>AB!G26+BC!G26+MB!G26+NB!G26+NL!G26+NS!G26+NT!G26+NU!G26+ON!G26+PE!G26+QC!G26+SK!G26+YK!G26</f>
        <v>14</v>
      </c>
      <c r="P26" s="154">
        <f>AB!H26+BC!H26+MB!H26+NB!H26+NL!H26+NS!H26+NT!H26+NU!H26+ON!H26+PE!H26+QC!H26+SK!H26+YK!H26</f>
        <v>410</v>
      </c>
      <c r="Q26" s="15"/>
      <c r="R26" s="171">
        <v>12</v>
      </c>
      <c r="S26" s="171">
        <v>14</v>
      </c>
      <c r="T26" s="171">
        <v>5</v>
      </c>
      <c r="U26" s="70">
        <f t="shared" si="5"/>
        <v>0.41666666666666669</v>
      </c>
      <c r="V26" s="70">
        <f t="shared" si="6"/>
        <v>0.35714285714285715</v>
      </c>
      <c r="W26" s="171">
        <v>5</v>
      </c>
      <c r="X26" s="68">
        <v>226</v>
      </c>
      <c r="Y26" s="201"/>
      <c r="Z26" s="157">
        <f t="shared" si="13"/>
        <v>6</v>
      </c>
      <c r="AA26" s="157">
        <f t="shared" si="14"/>
        <v>7</v>
      </c>
      <c r="AB26" s="157">
        <f t="shared" si="15"/>
        <v>1</v>
      </c>
      <c r="AC26" s="29">
        <f t="shared" si="16"/>
        <v>0.16666666666666666</v>
      </c>
      <c r="AD26" s="29">
        <f t="shared" si="17"/>
        <v>0.14285714285714285</v>
      </c>
      <c r="AE26" s="157">
        <f t="shared" si="18"/>
        <v>2</v>
      </c>
      <c r="AF26" s="154">
        <f t="shared" si="19"/>
        <v>62</v>
      </c>
      <c r="AH26" s="157">
        <v>7</v>
      </c>
      <c r="AI26" s="157">
        <v>9</v>
      </c>
      <c r="AJ26" s="157">
        <v>1</v>
      </c>
      <c r="AK26" s="29">
        <v>0.14285714285714285</v>
      </c>
      <c r="AL26" s="29">
        <v>0.1111111111111111</v>
      </c>
      <c r="AM26" s="157">
        <v>2</v>
      </c>
      <c r="AN26" s="154">
        <v>171</v>
      </c>
      <c r="AP26" s="171">
        <v>1</v>
      </c>
      <c r="AQ26" s="171">
        <v>2</v>
      </c>
      <c r="AR26" s="171">
        <v>0</v>
      </c>
      <c r="AS26" s="70">
        <f t="shared" si="7"/>
        <v>0</v>
      </c>
      <c r="AT26" s="70">
        <f t="shared" si="8"/>
        <v>0</v>
      </c>
      <c r="AU26" s="171">
        <v>0</v>
      </c>
      <c r="AV26" s="68">
        <v>109</v>
      </c>
    </row>
    <row r="27" spans="1:48" ht="38.25" x14ac:dyDescent="0.35">
      <c r="A27" s="3" t="s">
        <v>71</v>
      </c>
      <c r="B27" s="157">
        <f t="shared" si="0"/>
        <v>14</v>
      </c>
      <c r="C27" s="157">
        <f t="shared" si="1"/>
        <v>18</v>
      </c>
      <c r="D27" s="157">
        <f t="shared" si="2"/>
        <v>11</v>
      </c>
      <c r="E27" s="193">
        <f t="shared" si="9"/>
        <v>0.7857142857142857</v>
      </c>
      <c r="F27" s="193">
        <f t="shared" si="10"/>
        <v>0.61111111111111116</v>
      </c>
      <c r="G27" s="157">
        <f t="shared" si="11"/>
        <v>8</v>
      </c>
      <c r="H27" s="206">
        <f t="shared" si="12"/>
        <v>8</v>
      </c>
      <c r="I27" s="27"/>
      <c r="J27" s="28">
        <f>AB!B27+BC!B27+MB!B27+NB!B27+NL!B27+NS!B27+NT!B27+NU!B27+ON!B27+PE!B27+QC!B27+SK!B27+YK!B27</f>
        <v>14</v>
      </c>
      <c r="K27" s="28">
        <f>AB!C27+BC!C27+MB!C27+NB!C27+NL!C27+NS!C27+NT!C27+NU!C27+ON!C27+PE!C27+QC!C27+SK!C27+YK!C27</f>
        <v>18</v>
      </c>
      <c r="L27" s="28">
        <f>AB!D27+BC!D27+MB!D27+NB!D27+NL!D27+NS!D27+NT!D27+NU!D27+ON!D27+PE!D27+QC!D27+SK!D27+YK!D27</f>
        <v>11</v>
      </c>
      <c r="M27" s="29">
        <f t="shared" si="3"/>
        <v>0.7857142857142857</v>
      </c>
      <c r="N27" s="29">
        <f t="shared" si="4"/>
        <v>0.61111111111111116</v>
      </c>
      <c r="O27" s="157">
        <f>AB!G27+BC!G27+MB!G27+NB!G27+NL!G27+NS!G27+NT!G27+NU!G27+ON!G27+PE!G27+QC!G27+SK!G27+YK!G27</f>
        <v>8</v>
      </c>
      <c r="P27" s="154">
        <f>AB!H27+BC!H27+MB!H27+NB!H27+NL!H27+NS!H27+NT!H27+NU!H27+ON!H27+PE!H27+QC!H27+SK!H27+YK!H27</f>
        <v>8</v>
      </c>
      <c r="Q27" s="15"/>
      <c r="R27" s="174"/>
      <c r="S27" s="174"/>
      <c r="T27" s="174"/>
      <c r="U27" s="77" t="str">
        <f t="shared" si="5"/>
        <v>-</v>
      </c>
      <c r="V27" s="77" t="str">
        <f t="shared" si="6"/>
        <v>-</v>
      </c>
      <c r="W27" s="174"/>
      <c r="X27" s="68">
        <v>0</v>
      </c>
      <c r="Y27" s="201"/>
      <c r="Z27" s="157">
        <f t="shared" si="13"/>
        <v>8</v>
      </c>
      <c r="AA27" s="157">
        <f t="shared" si="14"/>
        <v>11</v>
      </c>
      <c r="AB27" s="157">
        <f t="shared" si="15"/>
        <v>4</v>
      </c>
      <c r="AC27" s="29">
        <f t="shared" si="16"/>
        <v>0.5</v>
      </c>
      <c r="AD27" s="29">
        <f t="shared" si="17"/>
        <v>0.36363636363636365</v>
      </c>
      <c r="AE27" s="157">
        <f t="shared" si="18"/>
        <v>4</v>
      </c>
      <c r="AF27" s="154">
        <f t="shared" si="19"/>
        <v>4</v>
      </c>
      <c r="AH27" s="157">
        <v>8</v>
      </c>
      <c r="AI27" s="157">
        <v>11</v>
      </c>
      <c r="AJ27" s="157">
        <v>4</v>
      </c>
      <c r="AK27" s="29">
        <v>0.5</v>
      </c>
      <c r="AL27" s="29">
        <v>0.36363636363636365</v>
      </c>
      <c r="AM27" s="157">
        <v>4</v>
      </c>
      <c r="AN27" s="154">
        <v>4</v>
      </c>
      <c r="AP27" s="174"/>
      <c r="AQ27" s="174"/>
      <c r="AR27" s="174"/>
      <c r="AS27" s="77" t="str">
        <f t="shared" si="7"/>
        <v>-</v>
      </c>
      <c r="AT27" s="77" t="str">
        <f t="shared" si="8"/>
        <v>-</v>
      </c>
      <c r="AU27" s="174"/>
      <c r="AV27" s="68">
        <v>0</v>
      </c>
    </row>
    <row r="28" spans="1:48" ht="38.25" x14ac:dyDescent="0.35">
      <c r="A28" s="3" t="s">
        <v>72</v>
      </c>
      <c r="B28" s="157">
        <f t="shared" si="0"/>
        <v>7</v>
      </c>
      <c r="C28" s="157">
        <f t="shared" si="1"/>
        <v>8</v>
      </c>
      <c r="D28" s="157">
        <f t="shared" si="2"/>
        <v>5</v>
      </c>
      <c r="E28" s="193">
        <f t="shared" si="9"/>
        <v>0.7142857142857143</v>
      </c>
      <c r="F28" s="193">
        <f t="shared" si="10"/>
        <v>0.625</v>
      </c>
      <c r="G28" s="157">
        <f t="shared" si="11"/>
        <v>6</v>
      </c>
      <c r="H28" s="206">
        <f t="shared" si="12"/>
        <v>6</v>
      </c>
      <c r="I28" s="27"/>
      <c r="J28" s="28">
        <f>AB!B28+BC!B28+MB!B28+NB!B28+NL!B28+NS!B28+NT!B28+NU!B28+ON!B28+PE!B28+QC!B28+SK!B28+YK!B28</f>
        <v>7</v>
      </c>
      <c r="K28" s="28">
        <f>AB!C28+BC!C28+MB!C28+NB!C28+NL!C28+NS!C28+NT!C28+NU!C28+ON!C28+PE!C28+QC!C28+SK!C28+YK!C28</f>
        <v>8</v>
      </c>
      <c r="L28" s="28">
        <f>AB!D28+BC!D28+MB!D28+NB!D28+NL!D28+NS!D28+NT!D28+NU!D28+ON!D28+PE!D28+QC!D28+SK!D28+YK!D28</f>
        <v>5</v>
      </c>
      <c r="M28" s="29">
        <f t="shared" si="3"/>
        <v>0.7142857142857143</v>
      </c>
      <c r="N28" s="29">
        <f t="shared" si="4"/>
        <v>0.625</v>
      </c>
      <c r="O28" s="157">
        <f>AB!G28+BC!G28+MB!G28+NB!G28+NL!G28+NS!G28+NT!G28+NU!G28+ON!G28+PE!G28+QC!G28+SK!G28+YK!G28</f>
        <v>6</v>
      </c>
      <c r="P28" s="154">
        <f>AB!H28+BC!H28+MB!H28+NB!H28+NL!H28+NS!H28+NT!H28+NU!H28+ON!H28+PE!H28+QC!H28+SK!H28+YK!H28</f>
        <v>6</v>
      </c>
      <c r="Q28" s="15"/>
      <c r="R28" s="174"/>
      <c r="S28" s="174"/>
      <c r="T28" s="174"/>
      <c r="U28" s="77" t="str">
        <f t="shared" si="5"/>
        <v>-</v>
      </c>
      <c r="V28" s="77" t="str">
        <f t="shared" si="6"/>
        <v>-</v>
      </c>
      <c r="W28" s="174"/>
      <c r="X28" s="68">
        <v>0</v>
      </c>
      <c r="Y28" s="201"/>
      <c r="Z28" s="157">
        <f t="shared" si="13"/>
        <v>74</v>
      </c>
      <c r="AA28" s="157">
        <f t="shared" si="14"/>
        <v>89</v>
      </c>
      <c r="AB28" s="157">
        <f t="shared" si="15"/>
        <v>63</v>
      </c>
      <c r="AC28" s="29">
        <f t="shared" si="16"/>
        <v>0.85135135135135132</v>
      </c>
      <c r="AD28" s="29">
        <f t="shared" si="17"/>
        <v>0.7078651685393258</v>
      </c>
      <c r="AE28" s="157">
        <f t="shared" si="18"/>
        <v>54</v>
      </c>
      <c r="AF28" s="154">
        <f t="shared" si="19"/>
        <v>54</v>
      </c>
      <c r="AH28" s="157">
        <v>74</v>
      </c>
      <c r="AI28" s="157">
        <v>89</v>
      </c>
      <c r="AJ28" s="157">
        <v>63</v>
      </c>
      <c r="AK28" s="29">
        <v>0.85135135135135132</v>
      </c>
      <c r="AL28" s="29">
        <v>0.7078651685393258</v>
      </c>
      <c r="AM28" s="157">
        <v>54</v>
      </c>
      <c r="AN28" s="154">
        <v>54</v>
      </c>
      <c r="AP28" s="174"/>
      <c r="AQ28" s="174"/>
      <c r="AR28" s="174"/>
      <c r="AS28" s="77" t="str">
        <f t="shared" si="7"/>
        <v>-</v>
      </c>
      <c r="AT28" s="77" t="str">
        <f t="shared" si="8"/>
        <v>-</v>
      </c>
      <c r="AU28" s="174"/>
      <c r="AV28" s="68">
        <v>0</v>
      </c>
    </row>
    <row r="29" spans="1:48" ht="25.5" x14ac:dyDescent="0.35">
      <c r="A29" s="3" t="s">
        <v>17</v>
      </c>
      <c r="B29" s="157">
        <f t="shared" si="0"/>
        <v>69</v>
      </c>
      <c r="C29" s="157">
        <f t="shared" si="1"/>
        <v>81</v>
      </c>
      <c r="D29" s="157">
        <f t="shared" si="2"/>
        <v>49</v>
      </c>
      <c r="E29" s="193">
        <f t="shared" si="9"/>
        <v>0.71014492753623193</v>
      </c>
      <c r="F29" s="193">
        <f t="shared" si="10"/>
        <v>0.60493827160493829</v>
      </c>
      <c r="G29" s="157">
        <f t="shared" si="11"/>
        <v>51</v>
      </c>
      <c r="H29" s="206">
        <f t="shared" si="12"/>
        <v>826</v>
      </c>
      <c r="I29" s="27"/>
      <c r="J29" s="28">
        <f>AB!B29+BC!B29+MB!B29+NB!B29+NL!B29+NS!B29+NT!B29+NU!B29+ON!B29+PE!B29+QC!B29+SK!B29+YK!B29</f>
        <v>101</v>
      </c>
      <c r="K29" s="28">
        <f>AB!C29+BC!C29+MB!C29+NB!C29+NL!C29+NS!C29+NT!C29+NU!C29+ON!C29+PE!C29+QC!C29+SK!C29+YK!C29</f>
        <v>117</v>
      </c>
      <c r="L29" s="28">
        <f>AB!D29+BC!D29+MB!D29+NB!D29+NL!D29+NS!D29+NT!D29+NU!D29+ON!D29+PE!D29+QC!D29+SK!D29+YK!D29</f>
        <v>72</v>
      </c>
      <c r="M29" s="29">
        <f t="shared" si="3"/>
        <v>0.71287128712871284</v>
      </c>
      <c r="N29" s="29">
        <f t="shared" si="4"/>
        <v>0.61538461538461542</v>
      </c>
      <c r="O29" s="157">
        <f>AB!G29+BC!G29+MB!G29+NB!G29+NL!G29+NS!G29+NT!G29+NU!G29+ON!G29+PE!G29+QC!G29+SK!G29+YK!G29</f>
        <v>74</v>
      </c>
      <c r="P29" s="154">
        <f>AB!H29+BC!H29+MB!H29+NB!H29+NL!H29+NS!H29+NT!H29+NU!H29+ON!H29+PE!H29+QC!H29+SK!H29+YK!H29</f>
        <v>1437</v>
      </c>
      <c r="Q29" s="15"/>
      <c r="R29" s="171">
        <v>32</v>
      </c>
      <c r="S29" s="171">
        <v>36</v>
      </c>
      <c r="T29" s="171">
        <v>23</v>
      </c>
      <c r="U29" s="70">
        <f t="shared" si="5"/>
        <v>0.71875</v>
      </c>
      <c r="V29" s="70">
        <f t="shared" si="6"/>
        <v>0.63888888888888884</v>
      </c>
      <c r="W29" s="171">
        <v>23</v>
      </c>
      <c r="X29" s="68">
        <v>611</v>
      </c>
      <c r="Y29" s="201"/>
      <c r="Z29" s="157">
        <f t="shared" si="13"/>
        <v>13</v>
      </c>
      <c r="AA29" s="157">
        <f t="shared" si="14"/>
        <v>19</v>
      </c>
      <c r="AB29" s="157">
        <f t="shared" si="15"/>
        <v>11</v>
      </c>
      <c r="AC29" s="29">
        <f t="shared" si="16"/>
        <v>0.84615384615384615</v>
      </c>
      <c r="AD29" s="29">
        <f t="shared" si="17"/>
        <v>0.57894736842105265</v>
      </c>
      <c r="AE29" s="157">
        <f t="shared" si="18"/>
        <v>10</v>
      </c>
      <c r="AF29" s="154">
        <f t="shared" si="19"/>
        <v>301</v>
      </c>
      <c r="AH29" s="157">
        <v>20</v>
      </c>
      <c r="AI29" s="157">
        <v>28</v>
      </c>
      <c r="AJ29" s="157">
        <v>17</v>
      </c>
      <c r="AK29" s="29">
        <v>0.85</v>
      </c>
      <c r="AL29" s="29">
        <v>0.6071428571428571</v>
      </c>
      <c r="AM29" s="157">
        <v>16</v>
      </c>
      <c r="AN29" s="154">
        <v>383</v>
      </c>
      <c r="AP29" s="171">
        <v>7</v>
      </c>
      <c r="AQ29" s="171">
        <v>9</v>
      </c>
      <c r="AR29" s="171">
        <v>6</v>
      </c>
      <c r="AS29" s="70">
        <f t="shared" si="7"/>
        <v>0.8571428571428571</v>
      </c>
      <c r="AT29" s="70">
        <f t="shared" si="8"/>
        <v>0.66666666666666663</v>
      </c>
      <c r="AU29" s="171">
        <v>6</v>
      </c>
      <c r="AV29" s="68">
        <v>82</v>
      </c>
    </row>
    <row r="30" spans="1:48" ht="25.5" x14ac:dyDescent="0.35">
      <c r="A30" s="3" t="s">
        <v>53</v>
      </c>
      <c r="B30" s="157">
        <f t="shared" si="0"/>
        <v>711</v>
      </c>
      <c r="C30" s="157">
        <f t="shared" si="1"/>
        <v>782</v>
      </c>
      <c r="D30" s="157">
        <f t="shared" si="2"/>
        <v>628</v>
      </c>
      <c r="E30" s="193">
        <f t="shared" si="9"/>
        <v>0.88326300984528827</v>
      </c>
      <c r="F30" s="193">
        <f t="shared" si="10"/>
        <v>0.80306905370843995</v>
      </c>
      <c r="G30" s="157">
        <f t="shared" si="11"/>
        <v>628</v>
      </c>
      <c r="H30" s="206">
        <f t="shared" si="12"/>
        <v>14205</v>
      </c>
      <c r="I30" s="27"/>
      <c r="J30" s="28">
        <f>AB!B30+BC!B30+MB!B30+NB!B30+NL!B30+NS!B30+NT!B30+NU!B30+ON!B30+PE!B30+QC!B30+SK!B30+YK!B30</f>
        <v>711</v>
      </c>
      <c r="K30" s="28">
        <f>AB!C30+BC!C30+MB!C30+NB!C30+NL!C30+NS!C30+NT!C30+NU!C30+ON!C30+PE!C30+QC!C30+SK!C30+YK!C30</f>
        <v>782</v>
      </c>
      <c r="L30" s="28">
        <f>AB!D30+BC!D30+MB!D30+NB!D30+NL!D30+NS!D30+NT!D30+NU!D30+ON!D30+PE!D30+QC!D30+SK!D30+YK!D30</f>
        <v>628</v>
      </c>
      <c r="M30" s="29">
        <f t="shared" si="3"/>
        <v>0.88326300984528827</v>
      </c>
      <c r="N30" s="29">
        <f t="shared" si="4"/>
        <v>0.80306905370843995</v>
      </c>
      <c r="O30" s="157">
        <f>AB!G30+BC!G30+MB!G30+NB!G30+NL!G30+NS!G30+NT!G30+NU!G30+ON!G30+PE!G30+QC!G30+SK!G30+YK!G30</f>
        <v>628</v>
      </c>
      <c r="P30" s="154">
        <f>AB!H30+BC!H30+MB!H30+NB!H30+NL!H30+NS!H30+NT!H30+NU!H30+ON!H30+PE!H30+QC!H30+SK!H30+YK!H30</f>
        <v>14573</v>
      </c>
      <c r="Q30" s="15"/>
      <c r="R30" s="171"/>
      <c r="S30" s="171"/>
      <c r="T30" s="171"/>
      <c r="U30" s="70" t="str">
        <f t="shared" si="5"/>
        <v>-</v>
      </c>
      <c r="V30" s="70" t="str">
        <f t="shared" si="6"/>
        <v>-</v>
      </c>
      <c r="W30" s="171"/>
      <c r="X30" s="68">
        <v>368</v>
      </c>
      <c r="Y30" s="201"/>
      <c r="Z30" s="157">
        <f t="shared" si="13"/>
        <v>225</v>
      </c>
      <c r="AA30" s="157">
        <f t="shared" si="14"/>
        <v>264</v>
      </c>
      <c r="AB30" s="157">
        <f t="shared" si="15"/>
        <v>141</v>
      </c>
      <c r="AC30" s="29">
        <f t="shared" si="16"/>
        <v>0.62666666666666671</v>
      </c>
      <c r="AD30" s="29">
        <f t="shared" si="17"/>
        <v>0.53409090909090906</v>
      </c>
      <c r="AE30" s="157">
        <f t="shared" si="18"/>
        <v>104</v>
      </c>
      <c r="AF30" s="154">
        <f t="shared" si="19"/>
        <v>3464</v>
      </c>
      <c r="AH30" s="157">
        <v>259</v>
      </c>
      <c r="AI30" s="157">
        <v>301</v>
      </c>
      <c r="AJ30" s="157">
        <v>171</v>
      </c>
      <c r="AK30" s="29">
        <v>0.66023166023166024</v>
      </c>
      <c r="AL30" s="29">
        <v>0.56810631229235875</v>
      </c>
      <c r="AM30" s="157">
        <v>134</v>
      </c>
      <c r="AN30" s="154">
        <v>3713</v>
      </c>
      <c r="AP30" s="171">
        <v>34</v>
      </c>
      <c r="AQ30" s="171">
        <v>37</v>
      </c>
      <c r="AR30" s="171">
        <v>30</v>
      </c>
      <c r="AS30" s="70">
        <f t="shared" si="7"/>
        <v>0.88235294117647056</v>
      </c>
      <c r="AT30" s="70">
        <f t="shared" si="8"/>
        <v>0.81081081081081086</v>
      </c>
      <c r="AU30" s="172">
        <v>30</v>
      </c>
      <c r="AV30" s="68">
        <v>249</v>
      </c>
    </row>
    <row r="31" spans="1:48" ht="25.5" x14ac:dyDescent="0.35">
      <c r="A31" s="3" t="s">
        <v>93</v>
      </c>
      <c r="B31" s="157">
        <f t="shared" si="0"/>
        <v>1270</v>
      </c>
      <c r="C31" s="157">
        <f t="shared" si="1"/>
        <v>1485</v>
      </c>
      <c r="D31" s="157">
        <f t="shared" si="2"/>
        <v>920</v>
      </c>
      <c r="E31" s="193">
        <f t="shared" si="9"/>
        <v>0.72440944881889768</v>
      </c>
      <c r="F31" s="193">
        <f t="shared" si="10"/>
        <v>0.61952861952861948</v>
      </c>
      <c r="G31" s="157">
        <f t="shared" si="11"/>
        <v>914</v>
      </c>
      <c r="H31" s="206">
        <f t="shared" si="12"/>
        <v>23542</v>
      </c>
      <c r="I31" s="27"/>
      <c r="J31" s="28">
        <f>AB!B31+BC!B31+MB!B31+NB!B31+NL!B31+NS!B31+NT!B31+NU!B31+ON!B31+PE!B31+QC!B31+SK!B31+YK!B31</f>
        <v>1638</v>
      </c>
      <c r="K31" s="28">
        <f>AB!C31+BC!C31+MB!C31+NB!C31+NL!C31+NS!C31+NT!C31+NU!C31+ON!C31+PE!C31+QC!C31+SK!C31+YK!C31</f>
        <v>1888</v>
      </c>
      <c r="L31" s="28">
        <f>AB!D31+BC!D31+MB!D31+NB!D31+NL!D31+NS!D31+NT!D31+NU!D31+ON!D31+PE!D31+QC!D31+SK!D31+YK!D31</f>
        <v>1229</v>
      </c>
      <c r="M31" s="29">
        <f t="shared" si="3"/>
        <v>0.7503052503052503</v>
      </c>
      <c r="N31" s="29">
        <f t="shared" si="4"/>
        <v>0.65095338983050843</v>
      </c>
      <c r="O31" s="157">
        <f>AB!G31+BC!G31+MB!G31+NB!G31+NL!G31+NS!G31+NT!G31+NU!G31+ON!G31+PE!G31+QC!G31+SK!G31+YK!G31</f>
        <v>1223</v>
      </c>
      <c r="P31" s="154">
        <f>AB!H31+BC!H31+MB!H31+NB!H31+NL!H31+NS!H31+NT!H31+NU!H31+ON!H31+PE!H31+QC!H31+SK!H31+YK!H31</f>
        <v>31260</v>
      </c>
      <c r="Q31" s="15"/>
      <c r="R31" s="171">
        <v>368</v>
      </c>
      <c r="S31" s="171">
        <v>403</v>
      </c>
      <c r="T31" s="171">
        <v>309</v>
      </c>
      <c r="U31" s="70">
        <f t="shared" si="5"/>
        <v>0.83967391304347827</v>
      </c>
      <c r="V31" s="70">
        <f t="shared" si="6"/>
        <v>0.76674937965260548</v>
      </c>
      <c r="W31" s="171">
        <v>309</v>
      </c>
      <c r="X31" s="68">
        <v>7718</v>
      </c>
      <c r="Y31" s="201"/>
      <c r="Z31" s="157">
        <f t="shared" si="13"/>
        <v>258</v>
      </c>
      <c r="AA31" s="157">
        <f t="shared" si="14"/>
        <v>300</v>
      </c>
      <c r="AB31" s="157">
        <f t="shared" si="15"/>
        <v>179</v>
      </c>
      <c r="AC31" s="29">
        <f t="shared" si="16"/>
        <v>0.69379844961240311</v>
      </c>
      <c r="AD31" s="29">
        <f t="shared" si="17"/>
        <v>0.59666666666666668</v>
      </c>
      <c r="AE31" s="157">
        <f t="shared" si="18"/>
        <v>181</v>
      </c>
      <c r="AF31" s="154">
        <f t="shared" si="19"/>
        <v>6131</v>
      </c>
      <c r="AH31" s="157">
        <v>344</v>
      </c>
      <c r="AI31" s="157">
        <v>402</v>
      </c>
      <c r="AJ31" s="157">
        <v>248</v>
      </c>
      <c r="AK31" s="29">
        <v>0.72093023255813948</v>
      </c>
      <c r="AL31" s="29">
        <v>0.61691542288557211</v>
      </c>
      <c r="AM31" s="157">
        <v>250</v>
      </c>
      <c r="AN31" s="154">
        <v>7441</v>
      </c>
      <c r="AP31" s="171">
        <v>86</v>
      </c>
      <c r="AQ31" s="171">
        <v>102</v>
      </c>
      <c r="AR31" s="171">
        <v>69</v>
      </c>
      <c r="AS31" s="70">
        <f t="shared" si="7"/>
        <v>0.80232558139534882</v>
      </c>
      <c r="AT31" s="70">
        <f t="shared" si="8"/>
        <v>0.67647058823529416</v>
      </c>
      <c r="AU31" s="171">
        <v>69</v>
      </c>
      <c r="AV31" s="68">
        <v>1310</v>
      </c>
    </row>
    <row r="32" spans="1:48" ht="38.25" x14ac:dyDescent="0.35">
      <c r="A32" s="3" t="s">
        <v>103</v>
      </c>
      <c r="B32" s="157">
        <f t="shared" si="0"/>
        <v>0</v>
      </c>
      <c r="C32" s="157">
        <f t="shared" si="1"/>
        <v>0</v>
      </c>
      <c r="D32" s="157">
        <f t="shared" si="2"/>
        <v>0</v>
      </c>
      <c r="E32" s="193" t="s">
        <v>128</v>
      </c>
      <c r="F32" s="193" t="s">
        <v>128</v>
      </c>
      <c r="G32" s="157">
        <f t="shared" si="11"/>
        <v>0</v>
      </c>
      <c r="H32" s="206">
        <f t="shared" si="12"/>
        <v>0</v>
      </c>
      <c r="I32" s="27"/>
      <c r="J32" s="28">
        <f>AB!B32+BC!B32+MB!B32+NB!B32+NL!B32+NS!B32+NT!B32+NU!B32+ON!B32+PE!B32+QC!B32+SK!B32+YK!B32</f>
        <v>0</v>
      </c>
      <c r="K32" s="28">
        <f>AB!C32+BC!C32+MB!C32+NB!C32+NL!C32+NS!C32+NT!C32+NU!C32+ON!C32+PE!C32+QC!C32+SK!C32+YK!C32</f>
        <v>0</v>
      </c>
      <c r="L32" s="28">
        <f>AB!D32+BC!D32+MB!D32+NB!D32+NL!D32+NS!D32+NT!D32+NU!D32+ON!D32+PE!D32+QC!D32+SK!D32+YK!D32</f>
        <v>0</v>
      </c>
      <c r="M32" s="29" t="str">
        <f>IF(ISERROR(L32/J32), "-", (L32/J32))</f>
        <v>-</v>
      </c>
      <c r="N32" s="29" t="str">
        <f>IF(ISERROR(L32/K32), "-", (L32/K32))</f>
        <v>-</v>
      </c>
      <c r="O32" s="157">
        <f>AB!G32+BC!G32+MB!G32+NB!G32+NL!G32+NS!G32+NT!G32+NU!G32+ON!G32+PE!G32+QC!G32+SK!G32+YK!G32</f>
        <v>0</v>
      </c>
      <c r="P32" s="154">
        <f>AB!H32+BC!H32+MB!H32+NB!H32+NL!H32+NS!H32+NT!H32+NU!H32+ON!H32+PE!H32+QC!H32+SK!H32+YK!H32</f>
        <v>0</v>
      </c>
      <c r="Q32" s="15"/>
      <c r="R32" s="174"/>
      <c r="S32" s="174"/>
      <c r="T32" s="174"/>
      <c r="U32" s="77" t="str">
        <f t="shared" si="5"/>
        <v>-</v>
      </c>
      <c r="V32" s="77" t="str">
        <f t="shared" si="6"/>
        <v>-</v>
      </c>
      <c r="W32" s="174"/>
      <c r="X32" s="68">
        <v>0</v>
      </c>
      <c r="Y32" s="201"/>
      <c r="Z32" s="157">
        <f t="shared" si="13"/>
        <v>0</v>
      </c>
      <c r="AA32" s="157">
        <f t="shared" si="14"/>
        <v>0</v>
      </c>
      <c r="AB32" s="157">
        <f t="shared" si="15"/>
        <v>0</v>
      </c>
      <c r="AC32" s="193" t="s">
        <v>128</v>
      </c>
      <c r="AD32" s="193" t="s">
        <v>128</v>
      </c>
      <c r="AE32" s="157">
        <f t="shared" si="18"/>
        <v>0</v>
      </c>
      <c r="AF32" s="154">
        <f t="shared" si="19"/>
        <v>0</v>
      </c>
      <c r="AH32" s="157">
        <v>0</v>
      </c>
      <c r="AI32" s="157">
        <v>0</v>
      </c>
      <c r="AJ32" s="157">
        <v>0</v>
      </c>
      <c r="AK32" s="29" t="s">
        <v>123</v>
      </c>
      <c r="AL32" s="29" t="s">
        <v>123</v>
      </c>
      <c r="AM32" s="157">
        <v>0</v>
      </c>
      <c r="AN32" s="154">
        <v>0</v>
      </c>
      <c r="AP32" s="174"/>
      <c r="AQ32" s="174"/>
      <c r="AR32" s="174"/>
      <c r="AS32" s="77" t="str">
        <f t="shared" si="7"/>
        <v>-</v>
      </c>
      <c r="AT32" s="77" t="str">
        <f t="shared" si="8"/>
        <v>-</v>
      </c>
      <c r="AU32" s="174"/>
      <c r="AV32" s="68">
        <v>0</v>
      </c>
    </row>
    <row r="33" spans="1:48" ht="51" x14ac:dyDescent="0.35">
      <c r="A33" s="3" t="s">
        <v>102</v>
      </c>
      <c r="B33" s="157">
        <f t="shared" si="0"/>
        <v>0</v>
      </c>
      <c r="C33" s="157">
        <f t="shared" si="1"/>
        <v>0</v>
      </c>
      <c r="D33" s="157">
        <f t="shared" si="2"/>
        <v>0</v>
      </c>
      <c r="E33" s="193" t="s">
        <v>128</v>
      </c>
      <c r="F33" s="193" t="s">
        <v>128</v>
      </c>
      <c r="G33" s="157">
        <f t="shared" si="11"/>
        <v>0</v>
      </c>
      <c r="H33" s="206">
        <f t="shared" si="12"/>
        <v>0</v>
      </c>
      <c r="I33" s="27"/>
      <c r="J33" s="28">
        <f>AB!B33+BC!B33+MB!B33+NB!B33+NL!B33+NS!B33+NT!B33+NU!B33+ON!B33+PE!B33+QC!B33+SK!B33+YK!B33</f>
        <v>0</v>
      </c>
      <c r="K33" s="28">
        <f>AB!C33+BC!C33+MB!C33+NB!C33+NL!C33+NS!C33+NT!C33+NU!C33+ON!C33+PE!C33+QC!C33+SK!C33+YK!C33</f>
        <v>0</v>
      </c>
      <c r="L33" s="28">
        <f>AB!D33+BC!D33+MB!D33+NB!D33+NL!D33+NS!D33+NT!D33+NU!D33+ON!D33+PE!D33+QC!D33+SK!D33+YK!D33</f>
        <v>0</v>
      </c>
      <c r="M33" s="29" t="str">
        <f>IF(ISERROR(L33/J33), "-", (L33/J33))</f>
        <v>-</v>
      </c>
      <c r="N33" s="29" t="str">
        <f>IF(ISERROR(L33/K33), "-", (L33/K33))</f>
        <v>-</v>
      </c>
      <c r="O33" s="157">
        <f>AB!G33+BC!G33+MB!G33+NB!G33+NL!G33+NS!G33+NT!G33+NU!G33+ON!G33+PE!G33+QC!G33+SK!G33+YK!G33</f>
        <v>0</v>
      </c>
      <c r="P33" s="154">
        <f>AB!H33+BC!H33+MB!H33+NB!H33+NL!H33+NS!H33+NT!H33+NU!H33+ON!H33+PE!H33+QC!H33+SK!H33+YK!H33</f>
        <v>0</v>
      </c>
      <c r="Q33" s="15"/>
      <c r="R33" s="174"/>
      <c r="S33" s="174"/>
      <c r="T33" s="174"/>
      <c r="U33" s="77" t="str">
        <f t="shared" si="5"/>
        <v>-</v>
      </c>
      <c r="V33" s="77" t="str">
        <f t="shared" si="6"/>
        <v>-</v>
      </c>
      <c r="W33" s="174"/>
      <c r="X33" s="68">
        <v>0</v>
      </c>
      <c r="Y33" s="201"/>
      <c r="Z33" s="157">
        <f t="shared" si="13"/>
        <v>0</v>
      </c>
      <c r="AA33" s="157">
        <f t="shared" si="14"/>
        <v>0</v>
      </c>
      <c r="AB33" s="157">
        <f t="shared" si="15"/>
        <v>0</v>
      </c>
      <c r="AC33" s="193" t="s">
        <v>128</v>
      </c>
      <c r="AD33" s="193" t="s">
        <v>128</v>
      </c>
      <c r="AE33" s="157">
        <f t="shared" si="18"/>
        <v>0</v>
      </c>
      <c r="AF33" s="154">
        <f t="shared" si="19"/>
        <v>0</v>
      </c>
      <c r="AH33" s="157">
        <v>0</v>
      </c>
      <c r="AI33" s="157">
        <v>0</v>
      </c>
      <c r="AJ33" s="157">
        <v>0</v>
      </c>
      <c r="AK33" s="29" t="s">
        <v>123</v>
      </c>
      <c r="AL33" s="29" t="s">
        <v>123</v>
      </c>
      <c r="AM33" s="157">
        <v>0</v>
      </c>
      <c r="AN33" s="154">
        <v>0</v>
      </c>
      <c r="AP33" s="174"/>
      <c r="AQ33" s="174"/>
      <c r="AR33" s="174"/>
      <c r="AS33" s="77" t="str">
        <f t="shared" si="7"/>
        <v>-</v>
      </c>
      <c r="AT33" s="77" t="str">
        <f t="shared" si="8"/>
        <v>-</v>
      </c>
      <c r="AU33" s="174"/>
      <c r="AV33" s="68">
        <v>0</v>
      </c>
    </row>
    <row r="34" spans="1:48" ht="51" x14ac:dyDescent="0.35">
      <c r="A34" s="3" t="s">
        <v>101</v>
      </c>
      <c r="B34" s="157">
        <f t="shared" si="0"/>
        <v>0</v>
      </c>
      <c r="C34" s="157">
        <f t="shared" si="1"/>
        <v>0</v>
      </c>
      <c r="D34" s="157">
        <f t="shared" si="2"/>
        <v>0</v>
      </c>
      <c r="E34" s="193" t="s">
        <v>128</v>
      </c>
      <c r="F34" s="193" t="s">
        <v>128</v>
      </c>
      <c r="G34" s="157">
        <f t="shared" si="11"/>
        <v>0</v>
      </c>
      <c r="H34" s="206">
        <f t="shared" si="12"/>
        <v>0</v>
      </c>
      <c r="I34" s="27"/>
      <c r="J34" s="28">
        <f>AB!B34+BC!B34+MB!B34+NB!B34+NL!B34+NS!B34+NT!B34+NU!B34+ON!B34+PE!B34+QC!B34+SK!B34+YK!B34</f>
        <v>0</v>
      </c>
      <c r="K34" s="28">
        <f>AB!C34+BC!C34+MB!C34+NB!C34+NL!C34+NS!C34+NT!C34+NU!C34+ON!C34+PE!C34+QC!C34+SK!C34+YK!C34</f>
        <v>0</v>
      </c>
      <c r="L34" s="28">
        <f>AB!D34+BC!D34+MB!D34+NB!D34+NL!D34+NS!D34+NT!D34+NU!D34+ON!D34+PE!D34+QC!D34+SK!D34+YK!D34</f>
        <v>0</v>
      </c>
      <c r="M34" s="29" t="str">
        <f>IF(ISERROR(L34/J34), "-", (L34/J34))</f>
        <v>-</v>
      </c>
      <c r="N34" s="29" t="str">
        <f>IF(ISERROR(L34/K34), "-", (L34/K34))</f>
        <v>-</v>
      </c>
      <c r="O34" s="157">
        <f>AB!G34+BC!G34+MB!G34+NB!G34+NL!G34+NS!G34+NT!G34+NU!G34+ON!G34+PE!G34+QC!G34+SK!G34+YK!G34</f>
        <v>0</v>
      </c>
      <c r="P34" s="154">
        <f>AB!H34+BC!H34+MB!H34+NB!H34+NL!H34+NS!H34+NT!H34+NU!H34+ON!H34+PE!H34+QC!H34+SK!H34+YK!H34</f>
        <v>0</v>
      </c>
      <c r="Q34" s="15"/>
      <c r="R34" s="174"/>
      <c r="S34" s="174"/>
      <c r="T34" s="174"/>
      <c r="U34" s="77" t="str">
        <f t="shared" si="5"/>
        <v>-</v>
      </c>
      <c r="V34" s="77" t="str">
        <f t="shared" si="6"/>
        <v>-</v>
      </c>
      <c r="W34" s="174"/>
      <c r="X34" s="68">
        <v>0</v>
      </c>
      <c r="Y34" s="201"/>
      <c r="Z34" s="157">
        <f t="shared" si="13"/>
        <v>0</v>
      </c>
      <c r="AA34" s="157">
        <f t="shared" si="14"/>
        <v>0</v>
      </c>
      <c r="AB34" s="157">
        <f t="shared" si="15"/>
        <v>0</v>
      </c>
      <c r="AC34" s="193" t="s">
        <v>128</v>
      </c>
      <c r="AD34" s="193" t="s">
        <v>128</v>
      </c>
      <c r="AE34" s="157">
        <f t="shared" si="18"/>
        <v>0</v>
      </c>
      <c r="AF34" s="154">
        <f t="shared" si="19"/>
        <v>0</v>
      </c>
      <c r="AH34" s="157">
        <v>0</v>
      </c>
      <c r="AI34" s="157">
        <v>0</v>
      </c>
      <c r="AJ34" s="157">
        <v>0</v>
      </c>
      <c r="AK34" s="29" t="s">
        <v>123</v>
      </c>
      <c r="AL34" s="29" t="s">
        <v>123</v>
      </c>
      <c r="AM34" s="157">
        <v>0</v>
      </c>
      <c r="AN34" s="154">
        <v>0</v>
      </c>
      <c r="AP34" s="174"/>
      <c r="AQ34" s="174"/>
      <c r="AR34" s="174"/>
      <c r="AS34" s="77" t="str">
        <f t="shared" si="7"/>
        <v>-</v>
      </c>
      <c r="AT34" s="77" t="str">
        <f t="shared" si="8"/>
        <v>-</v>
      </c>
      <c r="AU34" s="174"/>
      <c r="AV34" s="68">
        <v>0</v>
      </c>
    </row>
    <row r="35" spans="1:48" ht="25.5" x14ac:dyDescent="0.35">
      <c r="A35" s="3" t="s">
        <v>18</v>
      </c>
      <c r="B35" s="157">
        <f t="shared" si="0"/>
        <v>302</v>
      </c>
      <c r="C35" s="157">
        <f t="shared" si="1"/>
        <v>430</v>
      </c>
      <c r="D35" s="157">
        <f t="shared" si="2"/>
        <v>225</v>
      </c>
      <c r="E35" s="193">
        <f t="shared" si="9"/>
        <v>0.74503311258278149</v>
      </c>
      <c r="F35" s="193">
        <f t="shared" si="10"/>
        <v>0.52325581395348841</v>
      </c>
      <c r="G35" s="157">
        <f t="shared" si="11"/>
        <v>260</v>
      </c>
      <c r="H35" s="206">
        <f t="shared" si="12"/>
        <v>5320</v>
      </c>
      <c r="I35" s="27"/>
      <c r="J35" s="28">
        <f>AB!B35+BC!B35+MB!B35+NB!B35+NL!B35+NS!B35+NT!B35+NU!B35+ON!B35+PE!B35+QC!B35+SK!B35+YK!B35</f>
        <v>340</v>
      </c>
      <c r="K35" s="28">
        <f>AB!C35+BC!C35+MB!C35+NB!C35+NL!C35+NS!C35+NT!C35+NU!C35+ON!C35+PE!C35+QC!C35+SK!C35+YK!C35</f>
        <v>475</v>
      </c>
      <c r="L35" s="28">
        <f>AB!D35+BC!D35+MB!D35+NB!D35+NL!D35+NS!D35+NT!D35+NU!D35+ON!D35+PE!D35+QC!D35+SK!D35+YK!D35</f>
        <v>260</v>
      </c>
      <c r="M35" s="29">
        <f t="shared" si="3"/>
        <v>0.76470588235294112</v>
      </c>
      <c r="N35" s="29">
        <f t="shared" si="4"/>
        <v>0.54736842105263162</v>
      </c>
      <c r="O35" s="157">
        <f>AB!G35+BC!G35+MB!G35+NB!G35+NL!G35+NS!G35+NT!G35+NU!G35+ON!G35+PE!G35+QC!G35+SK!G35+YK!G35</f>
        <v>295</v>
      </c>
      <c r="P35" s="154">
        <f>AB!H35+BC!H35+MB!H35+NB!H35+NL!H35+NS!H35+NT!H35+NU!H35+ON!H35+PE!H35+QC!H35+SK!H35+YK!H35</f>
        <v>6724</v>
      </c>
      <c r="Q35" s="15"/>
      <c r="R35" s="171">
        <v>38</v>
      </c>
      <c r="S35" s="171">
        <v>45</v>
      </c>
      <c r="T35" s="171">
        <v>35</v>
      </c>
      <c r="U35" s="70">
        <f t="shared" si="5"/>
        <v>0.92105263157894735</v>
      </c>
      <c r="V35" s="70">
        <f t="shared" si="6"/>
        <v>0.77777777777777779</v>
      </c>
      <c r="W35" s="171">
        <v>35</v>
      </c>
      <c r="X35" s="68">
        <v>1404</v>
      </c>
      <c r="Y35" s="201"/>
      <c r="Z35" s="157">
        <f t="shared" si="13"/>
        <v>275</v>
      </c>
      <c r="AA35" s="157">
        <f t="shared" si="14"/>
        <v>363</v>
      </c>
      <c r="AB35" s="157">
        <f t="shared" si="15"/>
        <v>194</v>
      </c>
      <c r="AC35" s="29">
        <f t="shared" si="16"/>
        <v>0.70545454545454545</v>
      </c>
      <c r="AD35" s="29">
        <f t="shared" si="17"/>
        <v>0.53443526170798894</v>
      </c>
      <c r="AE35" s="157">
        <f t="shared" si="18"/>
        <v>198</v>
      </c>
      <c r="AF35" s="154">
        <f t="shared" si="19"/>
        <v>9781</v>
      </c>
      <c r="AH35" s="157">
        <v>375</v>
      </c>
      <c r="AI35" s="157">
        <v>513</v>
      </c>
      <c r="AJ35" s="157">
        <v>246</v>
      </c>
      <c r="AK35" s="29">
        <v>0.65600000000000003</v>
      </c>
      <c r="AL35" s="29">
        <v>0.47953216374269003</v>
      </c>
      <c r="AM35" s="157">
        <v>250</v>
      </c>
      <c r="AN35" s="154">
        <v>10141</v>
      </c>
      <c r="AP35" s="171">
        <v>100</v>
      </c>
      <c r="AQ35" s="171">
        <v>150</v>
      </c>
      <c r="AR35" s="171">
        <v>52</v>
      </c>
      <c r="AS35" s="70">
        <f t="shared" si="7"/>
        <v>0.52</v>
      </c>
      <c r="AT35" s="70">
        <f t="shared" si="8"/>
        <v>0.34666666666666668</v>
      </c>
      <c r="AU35" s="171">
        <v>52</v>
      </c>
      <c r="AV35" s="68">
        <v>360</v>
      </c>
    </row>
    <row r="36" spans="1:48" s="23" customFormat="1" ht="25.5" x14ac:dyDescent="0.35">
      <c r="A36" s="27" t="s">
        <v>19</v>
      </c>
      <c r="B36" s="187">
        <f t="shared" si="0"/>
        <v>1225</v>
      </c>
      <c r="C36" s="187">
        <f t="shared" si="1"/>
        <v>1516</v>
      </c>
      <c r="D36" s="187">
        <f t="shared" si="2"/>
        <v>953</v>
      </c>
      <c r="E36" s="194">
        <f t="shared" si="9"/>
        <v>0.77795918367346939</v>
      </c>
      <c r="F36" s="194">
        <f t="shared" si="10"/>
        <v>0.62862796833773082</v>
      </c>
      <c r="G36" s="187">
        <f t="shared" si="11"/>
        <v>961</v>
      </c>
      <c r="H36" s="206">
        <f t="shared" si="12"/>
        <v>21097</v>
      </c>
      <c r="I36" s="27"/>
      <c r="J36" s="28">
        <f>AB!B36+BC!B36+MB!B36+NB!B36+NL!B36+NS!B36+NT!B36+NU!B36+ON!B36+PE!B36+QC!B36+SK!B36+YK!B36</f>
        <v>1462</v>
      </c>
      <c r="K36" s="28">
        <f>AB!C36+BC!C36+MB!C36+NB!C36+NL!C36+NS!C36+NT!C36+NU!C36+ON!C36+PE!C36+QC!C36+SK!C36+YK!C36</f>
        <v>1787</v>
      </c>
      <c r="L36" s="28">
        <f>AB!D36+BC!D36+MB!D36+NB!D36+NL!D36+NS!D36+NT!D36+NU!D36+ON!D36+PE!D36+QC!D36+SK!D36+YK!D36</f>
        <v>1167</v>
      </c>
      <c r="M36" s="29">
        <f t="shared" si="3"/>
        <v>0.79822161422708615</v>
      </c>
      <c r="N36" s="29">
        <f t="shared" si="4"/>
        <v>0.65304980414101843</v>
      </c>
      <c r="O36" s="157">
        <f>AB!G36+BC!G36+MB!G36+NB!G36+NL!G36+NS!G36+NT!G36+NU!G36+ON!G36+PE!G36+QC!G36+SK!G36+YK!G36</f>
        <v>1175</v>
      </c>
      <c r="P36" s="154">
        <f>AB!H36+BC!H36+MB!H36+NB!H36+NL!H36+NS!H36+NT!H36+NU!H36+ON!H36+PE!H36+QC!H36+SK!H36+YK!H36</f>
        <v>27695</v>
      </c>
      <c r="Q36" s="18"/>
      <c r="R36" s="172">
        <v>237</v>
      </c>
      <c r="S36" s="172">
        <v>271</v>
      </c>
      <c r="T36" s="172">
        <v>214</v>
      </c>
      <c r="U36" s="70">
        <f t="shared" si="5"/>
        <v>0.90295358649789026</v>
      </c>
      <c r="V36" s="70">
        <f t="shared" si="6"/>
        <v>0.78966789667896675</v>
      </c>
      <c r="W36" s="172">
        <v>214</v>
      </c>
      <c r="X36" s="68">
        <v>6598</v>
      </c>
      <c r="Y36" s="201"/>
      <c r="Z36" s="157">
        <f t="shared" si="13"/>
        <v>389</v>
      </c>
      <c r="AA36" s="157">
        <f t="shared" si="14"/>
        <v>497</v>
      </c>
      <c r="AB36" s="157">
        <f t="shared" si="15"/>
        <v>215</v>
      </c>
      <c r="AC36" s="29">
        <f t="shared" si="16"/>
        <v>0.5526992287917738</v>
      </c>
      <c r="AD36" s="29">
        <f t="shared" si="17"/>
        <v>0.43259557344064387</v>
      </c>
      <c r="AE36" s="157">
        <f t="shared" si="18"/>
        <v>213</v>
      </c>
      <c r="AF36" s="154">
        <f t="shared" si="19"/>
        <v>15569</v>
      </c>
      <c r="AH36" s="157">
        <v>543</v>
      </c>
      <c r="AI36" s="157">
        <v>718</v>
      </c>
      <c r="AJ36" s="157">
        <v>285</v>
      </c>
      <c r="AK36" s="29">
        <v>0.52486187845303867</v>
      </c>
      <c r="AL36" s="29">
        <v>0.39693593314763231</v>
      </c>
      <c r="AM36" s="157">
        <v>283</v>
      </c>
      <c r="AN36" s="154">
        <v>16553</v>
      </c>
      <c r="AP36" s="172">
        <v>154</v>
      </c>
      <c r="AQ36" s="172">
        <v>221</v>
      </c>
      <c r="AR36" s="172">
        <v>70</v>
      </c>
      <c r="AS36" s="70">
        <f t="shared" si="7"/>
        <v>0.45454545454545453</v>
      </c>
      <c r="AT36" s="70">
        <f t="shared" si="8"/>
        <v>0.31674208144796379</v>
      </c>
      <c r="AU36" s="172">
        <v>70</v>
      </c>
      <c r="AV36" s="68">
        <v>984</v>
      </c>
    </row>
    <row r="37" spans="1:48" s="23" customFormat="1" ht="63.75" x14ac:dyDescent="0.35">
      <c r="A37" s="27" t="s">
        <v>62</v>
      </c>
      <c r="B37" s="187">
        <f t="shared" si="0"/>
        <v>426</v>
      </c>
      <c r="C37" s="187">
        <f t="shared" si="1"/>
        <v>531</v>
      </c>
      <c r="D37" s="187">
        <f t="shared" si="2"/>
        <v>270</v>
      </c>
      <c r="E37" s="194">
        <f t="shared" si="9"/>
        <v>0.63380281690140849</v>
      </c>
      <c r="F37" s="194">
        <f t="shared" si="10"/>
        <v>0.50847457627118642</v>
      </c>
      <c r="G37" s="187">
        <f t="shared" si="11"/>
        <v>257</v>
      </c>
      <c r="H37" s="206">
        <f t="shared" si="12"/>
        <v>6327</v>
      </c>
      <c r="I37" s="27"/>
      <c r="J37" s="28">
        <f>AB!B37+BC!B37+MB!B37+NB!B37+NL!B37+NS!B37+NT!B37+NU!B37+ON!B37+PE!B37+QC!B37+SK!B37+YK!B37</f>
        <v>458</v>
      </c>
      <c r="K37" s="28">
        <f>AB!C37+BC!C37+MB!C37+NB!C37+NL!C37+NS!C37+NT!C37+NU!C37+ON!C37+PE!C37+QC!C37+SK!C37+YK!C37</f>
        <v>564</v>
      </c>
      <c r="L37" s="28">
        <f>AB!D37+BC!D37+MB!D37+NB!D37+NL!D37+NS!D37+NT!D37+NU!D37+ON!D37+PE!D37+QC!D37+SK!D37+YK!D37</f>
        <v>302</v>
      </c>
      <c r="M37" s="29">
        <f t="shared" si="3"/>
        <v>0.65938864628820959</v>
      </c>
      <c r="N37" s="29">
        <f t="shared" si="4"/>
        <v>0.53546099290780147</v>
      </c>
      <c r="O37" s="157">
        <f>AB!G37+BC!G37+MB!G37+NB!G37+NL!G37+NS!G37+NT!G37+NU!G37+ON!G37+PE!G37+QC!G37+SK!G37+YK!G37</f>
        <v>289</v>
      </c>
      <c r="P37" s="154">
        <f>AB!H37+BC!H37+MB!H37+NB!H37+NL!H37+NS!H37+NT!H37+NU!H37+ON!H37+PE!H37+QC!H37+SK!H37+YK!H37</f>
        <v>7066</v>
      </c>
      <c r="Q37" s="18"/>
      <c r="R37" s="172">
        <v>32</v>
      </c>
      <c r="S37" s="172">
        <v>33</v>
      </c>
      <c r="T37" s="172">
        <v>32</v>
      </c>
      <c r="U37" s="70">
        <f t="shared" si="5"/>
        <v>1</v>
      </c>
      <c r="V37" s="70">
        <f t="shared" si="6"/>
        <v>0.96969696969696972</v>
      </c>
      <c r="W37" s="172">
        <v>32</v>
      </c>
      <c r="X37" s="68">
        <v>739</v>
      </c>
      <c r="Y37" s="201"/>
      <c r="Z37" s="157">
        <f t="shared" si="13"/>
        <v>137</v>
      </c>
      <c r="AA37" s="157">
        <f t="shared" si="14"/>
        <v>202</v>
      </c>
      <c r="AB37" s="157">
        <f t="shared" si="15"/>
        <v>71</v>
      </c>
      <c r="AC37" s="29">
        <f t="shared" si="16"/>
        <v>0.51824817518248179</v>
      </c>
      <c r="AD37" s="29">
        <f t="shared" si="17"/>
        <v>0.35148514851485146</v>
      </c>
      <c r="AE37" s="157">
        <f t="shared" si="18"/>
        <v>74</v>
      </c>
      <c r="AF37" s="154">
        <f t="shared" si="19"/>
        <v>2104</v>
      </c>
      <c r="AH37" s="157">
        <v>186</v>
      </c>
      <c r="AI37" s="157">
        <v>273</v>
      </c>
      <c r="AJ37" s="157">
        <v>92</v>
      </c>
      <c r="AK37" s="29">
        <v>0.4946236559139785</v>
      </c>
      <c r="AL37" s="29">
        <v>0.33699633699633702</v>
      </c>
      <c r="AM37" s="157">
        <v>95</v>
      </c>
      <c r="AN37" s="154">
        <v>2399</v>
      </c>
      <c r="AP37" s="172">
        <v>49</v>
      </c>
      <c r="AQ37" s="172">
        <v>71</v>
      </c>
      <c r="AR37" s="172">
        <v>21</v>
      </c>
      <c r="AS37" s="70">
        <f t="shared" si="7"/>
        <v>0.42857142857142855</v>
      </c>
      <c r="AT37" s="70">
        <f t="shared" si="8"/>
        <v>0.29577464788732394</v>
      </c>
      <c r="AU37" s="172">
        <v>21</v>
      </c>
      <c r="AV37" s="68">
        <v>295</v>
      </c>
    </row>
    <row r="38" spans="1:48" s="23" customFormat="1" ht="25.5" x14ac:dyDescent="0.35">
      <c r="A38" s="27" t="s">
        <v>20</v>
      </c>
      <c r="B38" s="187">
        <f t="shared" si="0"/>
        <v>112</v>
      </c>
      <c r="C38" s="187">
        <f t="shared" si="1"/>
        <v>128</v>
      </c>
      <c r="D38" s="187">
        <f t="shared" si="2"/>
        <v>70</v>
      </c>
      <c r="E38" s="194">
        <f t="shared" si="9"/>
        <v>0.625</v>
      </c>
      <c r="F38" s="194">
        <f t="shared" si="10"/>
        <v>0.546875</v>
      </c>
      <c r="G38" s="187">
        <f t="shared" si="11"/>
        <v>840</v>
      </c>
      <c r="H38" s="206">
        <f t="shared" si="12"/>
        <v>1624</v>
      </c>
      <c r="I38" s="27"/>
      <c r="J38" s="28">
        <f>AB!B38+BC!B38+MB!B38+NB!B38+NL!B38+NS!B38+NT!B38+NU!B38+ON!B38+PE!B38+QC!B38+SK!B38+YK!B38</f>
        <v>142</v>
      </c>
      <c r="K38" s="28">
        <f>AB!C38+BC!C38+MB!C38+NB!C38+NL!C38+NS!C38+NT!C38+NU!C38+ON!C38+PE!C38+QC!C38+SK!C38+YK!C38</f>
        <v>160</v>
      </c>
      <c r="L38" s="28">
        <f>AB!D38+BC!D38+MB!D38+NB!D38+NL!D38+NS!D38+NT!D38+NU!D38+ON!D38+PE!D38+QC!D38+SK!D38+YK!D38</f>
        <v>93</v>
      </c>
      <c r="M38" s="29">
        <f t="shared" si="3"/>
        <v>0.65492957746478875</v>
      </c>
      <c r="N38" s="29">
        <f t="shared" si="4"/>
        <v>0.58125000000000004</v>
      </c>
      <c r="O38" s="157">
        <f>AB!G38+BC!G38+MB!G38+NB!G38+NL!G38+NS!G38+NT!G38+NU!G38+ON!G38+PE!G38+QC!G38+SK!G38+YK!G38</f>
        <v>863</v>
      </c>
      <c r="P38" s="154">
        <f>AB!H38+BC!H38+MB!H38+NB!H38+NL!H38+NS!H38+NT!H38+NU!H38+ON!H38+PE!H38+QC!H38+SK!H38+YK!H38</f>
        <v>1798</v>
      </c>
      <c r="Q38" s="18"/>
      <c r="R38" s="172">
        <v>30</v>
      </c>
      <c r="S38" s="172">
        <v>32</v>
      </c>
      <c r="T38" s="172">
        <v>23</v>
      </c>
      <c r="U38" s="70">
        <f t="shared" si="5"/>
        <v>0.76666666666666672</v>
      </c>
      <c r="V38" s="70">
        <f t="shared" si="6"/>
        <v>0.71875</v>
      </c>
      <c r="W38" s="172">
        <v>23</v>
      </c>
      <c r="X38" s="68">
        <v>174</v>
      </c>
      <c r="Y38" s="201"/>
      <c r="Z38" s="157">
        <f t="shared" si="13"/>
        <v>22</v>
      </c>
      <c r="AA38" s="157">
        <f t="shared" si="14"/>
        <v>25</v>
      </c>
      <c r="AB38" s="157">
        <f t="shared" si="15"/>
        <v>7</v>
      </c>
      <c r="AC38" s="29">
        <f t="shared" si="16"/>
        <v>0.31818181818181818</v>
      </c>
      <c r="AD38" s="29">
        <f t="shared" si="17"/>
        <v>0.28000000000000003</v>
      </c>
      <c r="AE38" s="157">
        <f t="shared" si="18"/>
        <v>6</v>
      </c>
      <c r="AF38" s="154">
        <f t="shared" si="19"/>
        <v>293</v>
      </c>
      <c r="AH38" s="157">
        <v>25</v>
      </c>
      <c r="AI38" s="157">
        <v>28</v>
      </c>
      <c r="AJ38" s="157">
        <v>10</v>
      </c>
      <c r="AK38" s="29">
        <v>0.4</v>
      </c>
      <c r="AL38" s="29">
        <v>0.35714285714285715</v>
      </c>
      <c r="AM38" s="157">
        <v>9</v>
      </c>
      <c r="AN38" s="154">
        <v>319</v>
      </c>
      <c r="AP38" s="172">
        <v>3</v>
      </c>
      <c r="AQ38" s="172">
        <v>3</v>
      </c>
      <c r="AR38" s="172">
        <v>3</v>
      </c>
      <c r="AS38" s="70">
        <f t="shared" si="7"/>
        <v>1</v>
      </c>
      <c r="AT38" s="70">
        <f t="shared" si="8"/>
        <v>1</v>
      </c>
      <c r="AU38" s="172">
        <v>3</v>
      </c>
      <c r="AV38" s="68">
        <v>26</v>
      </c>
    </row>
    <row r="39" spans="1:48" s="23" customFormat="1" ht="25.5" x14ac:dyDescent="0.35">
      <c r="A39" s="27" t="s">
        <v>21</v>
      </c>
      <c r="B39" s="187">
        <f t="shared" si="0"/>
        <v>21</v>
      </c>
      <c r="C39" s="187">
        <f t="shared" si="1"/>
        <v>25</v>
      </c>
      <c r="D39" s="187">
        <f t="shared" si="2"/>
        <v>11</v>
      </c>
      <c r="E39" s="194">
        <f t="shared" si="9"/>
        <v>0.52380952380952384</v>
      </c>
      <c r="F39" s="194">
        <f t="shared" si="10"/>
        <v>0.44</v>
      </c>
      <c r="G39" s="187">
        <f t="shared" si="11"/>
        <v>13</v>
      </c>
      <c r="H39" s="206">
        <f t="shared" si="12"/>
        <v>612</v>
      </c>
      <c r="I39" s="27"/>
      <c r="J39" s="28">
        <f>AB!B39+BC!B39+MB!B39+NB!B39+NL!B39+NS!B39+NT!B39+NU!B39+ON!B39+PE!B39+QC!B39+SK!B39+YK!B39</f>
        <v>83</v>
      </c>
      <c r="K39" s="28">
        <f>AB!C39+BC!C39+MB!C39+NB!C39+NL!C39+NS!C39+NT!C39+NU!C39+ON!C39+PE!C39+QC!C39+SK!C39+YK!C39</f>
        <v>92</v>
      </c>
      <c r="L39" s="28">
        <f>AB!D39+BC!D39+MB!D39+NB!D39+NL!D39+NS!D39+NT!D39+NU!D39+ON!D39+PE!D39+QC!D39+SK!D39+YK!D39</f>
        <v>68</v>
      </c>
      <c r="M39" s="29">
        <f t="shared" si="3"/>
        <v>0.81927710843373491</v>
      </c>
      <c r="N39" s="29">
        <f t="shared" si="4"/>
        <v>0.73913043478260865</v>
      </c>
      <c r="O39" s="157">
        <f>AB!G39+BC!G39+MB!G39+NB!G39+NL!G39+NS!G39+NT!G39+NU!G39+ON!G39+PE!G39+QC!G39+SK!G39+YK!G39</f>
        <v>70</v>
      </c>
      <c r="P39" s="154">
        <f>AB!H39+BC!H39+MB!H39+NB!H39+NL!H39+NS!H39+NT!H39+NU!H39+ON!H39+PE!H39+QC!H39+SK!H39+YK!H39</f>
        <v>966</v>
      </c>
      <c r="Q39" s="18"/>
      <c r="R39" s="172">
        <v>62</v>
      </c>
      <c r="S39" s="172">
        <v>67</v>
      </c>
      <c r="T39" s="172">
        <v>57</v>
      </c>
      <c r="U39" s="70">
        <f t="shared" si="5"/>
        <v>0.91935483870967738</v>
      </c>
      <c r="V39" s="70">
        <f t="shared" si="6"/>
        <v>0.85074626865671643</v>
      </c>
      <c r="W39" s="172">
        <v>57</v>
      </c>
      <c r="X39" s="68">
        <v>354</v>
      </c>
      <c r="Y39" s="201"/>
      <c r="Z39" s="157">
        <f t="shared" si="13"/>
        <v>24</v>
      </c>
      <c r="AA39" s="157">
        <f t="shared" si="14"/>
        <v>31</v>
      </c>
      <c r="AB39" s="157">
        <f t="shared" si="15"/>
        <v>19</v>
      </c>
      <c r="AC39" s="29">
        <f t="shared" si="16"/>
        <v>0.79166666666666663</v>
      </c>
      <c r="AD39" s="29">
        <f t="shared" si="17"/>
        <v>0.61290322580645162</v>
      </c>
      <c r="AE39" s="157">
        <f t="shared" si="18"/>
        <v>12</v>
      </c>
      <c r="AF39" s="154">
        <f t="shared" si="19"/>
        <v>804</v>
      </c>
      <c r="AH39" s="157">
        <v>52</v>
      </c>
      <c r="AI39" s="157">
        <v>71</v>
      </c>
      <c r="AJ39" s="157">
        <v>34</v>
      </c>
      <c r="AK39" s="29">
        <v>0.65384615384615385</v>
      </c>
      <c r="AL39" s="29">
        <v>0.47887323943661969</v>
      </c>
      <c r="AM39" s="157">
        <v>27</v>
      </c>
      <c r="AN39" s="154">
        <v>908</v>
      </c>
      <c r="AP39" s="172">
        <v>28</v>
      </c>
      <c r="AQ39" s="172">
        <v>40</v>
      </c>
      <c r="AR39" s="172">
        <v>15</v>
      </c>
      <c r="AS39" s="70">
        <f t="shared" si="7"/>
        <v>0.5357142857142857</v>
      </c>
      <c r="AT39" s="70">
        <f t="shared" si="8"/>
        <v>0.375</v>
      </c>
      <c r="AU39" s="172">
        <v>15</v>
      </c>
      <c r="AV39" s="68">
        <v>104</v>
      </c>
    </row>
    <row r="40" spans="1:48" s="23" customFormat="1" ht="51" x14ac:dyDescent="0.35">
      <c r="A40" s="27" t="s">
        <v>54</v>
      </c>
      <c r="B40" s="187">
        <f t="shared" si="0"/>
        <v>101</v>
      </c>
      <c r="C40" s="187">
        <f t="shared" si="1"/>
        <v>108</v>
      </c>
      <c r="D40" s="187">
        <f t="shared" si="2"/>
        <v>79</v>
      </c>
      <c r="E40" s="194">
        <f t="shared" si="9"/>
        <v>0.78217821782178221</v>
      </c>
      <c r="F40" s="194">
        <f t="shared" si="10"/>
        <v>0.73148148148148151</v>
      </c>
      <c r="G40" s="187">
        <f t="shared" si="11"/>
        <v>79</v>
      </c>
      <c r="H40" s="206">
        <f t="shared" si="12"/>
        <v>382</v>
      </c>
      <c r="I40" s="27"/>
      <c r="J40" s="28">
        <f>AB!B40+BC!B40+MB!B40+NB!B40+NL!B40+NS!B40+NT!B40+NU!B40+ON!B40+PE!B40+QC!B40+SK!B40+YK!B40</f>
        <v>116</v>
      </c>
      <c r="K40" s="28">
        <f>AB!C40+BC!C40+MB!C40+NB!C40+NL!C40+NS!C40+NT!C40+NU!C40+ON!C40+PE!C40+QC!C40+SK!C40+YK!C40</f>
        <v>126</v>
      </c>
      <c r="L40" s="28">
        <f>AB!D40+BC!D40+MB!D40+NB!D40+NL!D40+NS!D40+NT!D40+NU!D40+ON!D40+PE!D40+QC!D40+SK!D40+YK!D40</f>
        <v>88</v>
      </c>
      <c r="M40" s="29">
        <f t="shared" si="3"/>
        <v>0.75862068965517238</v>
      </c>
      <c r="N40" s="29">
        <f t="shared" si="4"/>
        <v>0.69841269841269837</v>
      </c>
      <c r="O40" s="157">
        <f>AB!G40+BC!G40+MB!G40+NB!G40+NL!G40+NS!G40+NT!G40+NU!G40+ON!G40+PE!G40+QC!G40+SK!G40+YK!G40</f>
        <v>88</v>
      </c>
      <c r="P40" s="154">
        <f>AB!H40+BC!H40+MB!H40+NB!H40+NL!H40+NS!H40+NT!H40+NU!H40+ON!H40+PE!H40+QC!H40+SK!H40+YK!H40</f>
        <v>404</v>
      </c>
      <c r="Q40" s="18"/>
      <c r="R40" s="172">
        <v>15</v>
      </c>
      <c r="S40" s="172">
        <v>18</v>
      </c>
      <c r="T40" s="172">
        <v>9</v>
      </c>
      <c r="U40" s="70">
        <f t="shared" si="5"/>
        <v>0.6</v>
      </c>
      <c r="V40" s="70">
        <f t="shared" si="6"/>
        <v>0.5</v>
      </c>
      <c r="W40" s="172">
        <v>9</v>
      </c>
      <c r="X40" s="68">
        <v>22</v>
      </c>
      <c r="Y40" s="201"/>
      <c r="Z40" s="157">
        <f t="shared" si="13"/>
        <v>26</v>
      </c>
      <c r="AA40" s="157">
        <f t="shared" si="14"/>
        <v>29</v>
      </c>
      <c r="AB40" s="157">
        <f t="shared" si="15"/>
        <v>19</v>
      </c>
      <c r="AC40" s="29">
        <f t="shared" si="16"/>
        <v>0.73076923076923073</v>
      </c>
      <c r="AD40" s="29">
        <f t="shared" si="17"/>
        <v>0.65517241379310343</v>
      </c>
      <c r="AE40" s="157">
        <f t="shared" si="18"/>
        <v>13</v>
      </c>
      <c r="AF40" s="154">
        <f t="shared" si="19"/>
        <v>170</v>
      </c>
      <c r="AH40" s="157">
        <v>39</v>
      </c>
      <c r="AI40" s="157">
        <v>43</v>
      </c>
      <c r="AJ40" s="157">
        <v>30</v>
      </c>
      <c r="AK40" s="29">
        <v>0.76923076923076927</v>
      </c>
      <c r="AL40" s="29">
        <v>0.69767441860465118</v>
      </c>
      <c r="AM40" s="157">
        <v>24</v>
      </c>
      <c r="AN40" s="154">
        <v>215</v>
      </c>
      <c r="AP40" s="172">
        <v>13</v>
      </c>
      <c r="AQ40" s="172">
        <v>14</v>
      </c>
      <c r="AR40" s="172">
        <v>11</v>
      </c>
      <c r="AS40" s="70">
        <f t="shared" si="7"/>
        <v>0.84615384615384615</v>
      </c>
      <c r="AT40" s="70">
        <f t="shared" si="8"/>
        <v>0.7857142857142857</v>
      </c>
      <c r="AU40" s="172">
        <v>11</v>
      </c>
      <c r="AV40" s="68">
        <v>45</v>
      </c>
    </row>
    <row r="41" spans="1:48" s="23" customFormat="1" ht="51" x14ac:dyDescent="0.35">
      <c r="A41" s="27" t="s">
        <v>55</v>
      </c>
      <c r="B41" s="187">
        <f t="shared" si="0"/>
        <v>251</v>
      </c>
      <c r="C41" s="187">
        <f t="shared" si="1"/>
        <v>272</v>
      </c>
      <c r="D41" s="187">
        <f t="shared" si="2"/>
        <v>194</v>
      </c>
      <c r="E41" s="194">
        <f t="shared" si="9"/>
        <v>0.77290836653386452</v>
      </c>
      <c r="F41" s="194">
        <f t="shared" si="10"/>
        <v>0.71323529411764708</v>
      </c>
      <c r="G41" s="187">
        <f t="shared" si="11"/>
        <v>207</v>
      </c>
      <c r="H41" s="206">
        <f t="shared" si="12"/>
        <v>1201</v>
      </c>
      <c r="I41" s="27"/>
      <c r="J41" s="28">
        <f>AB!B41+BC!B41+MB!B41+NB!B41+NL!B41+NS!B41+NT!B41+NU!B41+ON!B41+PE!B41+QC!B41+SK!B41+YK!B41</f>
        <v>251</v>
      </c>
      <c r="K41" s="28">
        <f>AB!C41+BC!C41+MB!C41+NB!C41+NL!C41+NS!C41+NT!C41+NU!C41+ON!C41+PE!C41+QC!C41+SK!C41+YK!C41</f>
        <v>272</v>
      </c>
      <c r="L41" s="28">
        <f>AB!D41+BC!D41+MB!D41+NB!D41+NL!D41+NS!D41+NT!D41+NU!D41+ON!D41+PE!D41+QC!D41+SK!D41+YK!D41</f>
        <v>194</v>
      </c>
      <c r="M41" s="29">
        <f t="shared" si="3"/>
        <v>0.77290836653386452</v>
      </c>
      <c r="N41" s="29">
        <f t="shared" si="4"/>
        <v>0.71323529411764708</v>
      </c>
      <c r="O41" s="157">
        <f>AB!G41+BC!G41+MB!G41+NB!G41+NL!G41+NS!G41+NT!G41+NU!G41+ON!G41+PE!G41+QC!G41+SK!G41+YK!G41</f>
        <v>207</v>
      </c>
      <c r="P41" s="154">
        <f>AB!H41+BC!H41+MB!H41+NB!H41+NL!H41+NS!H41+NT!H41+NU!H41+ON!H41+PE!H41+QC!H41+SK!H41+YK!H41</f>
        <v>1201</v>
      </c>
      <c r="Q41" s="18"/>
      <c r="R41" s="172"/>
      <c r="S41" s="172"/>
      <c r="T41" s="172"/>
      <c r="U41" s="70" t="str">
        <f t="shared" si="5"/>
        <v>-</v>
      </c>
      <c r="V41" s="70" t="str">
        <f t="shared" si="6"/>
        <v>-</v>
      </c>
      <c r="W41" s="172"/>
      <c r="X41" s="68">
        <v>0</v>
      </c>
      <c r="Y41" s="201"/>
      <c r="Z41" s="157">
        <f t="shared" si="13"/>
        <v>91</v>
      </c>
      <c r="AA41" s="157">
        <f t="shared" si="14"/>
        <v>107</v>
      </c>
      <c r="AB41" s="157">
        <f t="shared" si="15"/>
        <v>51</v>
      </c>
      <c r="AC41" s="29">
        <f t="shared" si="16"/>
        <v>0.56043956043956045</v>
      </c>
      <c r="AD41" s="29">
        <f t="shared" si="17"/>
        <v>0.47663551401869159</v>
      </c>
      <c r="AE41" s="157">
        <f t="shared" si="18"/>
        <v>48</v>
      </c>
      <c r="AF41" s="154">
        <f t="shared" si="19"/>
        <v>311</v>
      </c>
      <c r="AH41" s="157">
        <v>91</v>
      </c>
      <c r="AI41" s="157">
        <v>107</v>
      </c>
      <c r="AJ41" s="157">
        <v>51</v>
      </c>
      <c r="AK41" s="29">
        <v>0.56043956043956045</v>
      </c>
      <c r="AL41" s="29">
        <v>0.47663551401869159</v>
      </c>
      <c r="AM41" s="157">
        <v>48</v>
      </c>
      <c r="AN41" s="154">
        <v>311</v>
      </c>
      <c r="AP41" s="172"/>
      <c r="AQ41" s="172"/>
      <c r="AR41" s="172"/>
      <c r="AS41" s="70" t="str">
        <f t="shared" si="7"/>
        <v>-</v>
      </c>
      <c r="AT41" s="70" t="str">
        <f t="shared" si="8"/>
        <v>-</v>
      </c>
      <c r="AU41" s="172"/>
      <c r="AV41" s="68">
        <v>0</v>
      </c>
    </row>
    <row r="42" spans="1:48" s="23" customFormat="1" ht="38.25" x14ac:dyDescent="0.35">
      <c r="A42" s="3" t="s">
        <v>65</v>
      </c>
      <c r="B42" s="157">
        <f t="shared" ref="B42:B67" si="20">J42-R42</f>
        <v>52</v>
      </c>
      <c r="C42" s="157">
        <f t="shared" ref="C42:C67" si="21">K42-S42</f>
        <v>58</v>
      </c>
      <c r="D42" s="157">
        <f t="shared" ref="D42:D67" si="22">L42-T42</f>
        <v>45</v>
      </c>
      <c r="E42" s="193">
        <f t="shared" si="9"/>
        <v>0.86538461538461542</v>
      </c>
      <c r="F42" s="193">
        <f t="shared" si="10"/>
        <v>0.77586206896551724</v>
      </c>
      <c r="G42" s="157">
        <f t="shared" si="11"/>
        <v>41</v>
      </c>
      <c r="H42" s="206">
        <f t="shared" si="12"/>
        <v>222</v>
      </c>
      <c r="I42" s="27"/>
      <c r="J42" s="28">
        <f>AB!B42+BC!B42+MB!B42+NB!B42+NL!B42+NS!B42+NT!B42+NU!B42+ON!B42+PE!B42+QC!B42+SK!B42+YK!B42</f>
        <v>80</v>
      </c>
      <c r="K42" s="28">
        <f>AB!C42+BC!C42+MB!C42+NB!C42+NL!C42+NS!C42+NT!C42+NU!C42+ON!C42+PE!C42+QC!C42+SK!C42+YK!C42</f>
        <v>91</v>
      </c>
      <c r="L42" s="28">
        <f>AB!D42+BC!D42+MB!D42+NB!D42+NL!D42+NS!D42+NT!D42+NU!D42+ON!D42+PE!D42+QC!D42+SK!D42+YK!D42</f>
        <v>72</v>
      </c>
      <c r="M42" s="29">
        <f t="shared" si="3"/>
        <v>0.9</v>
      </c>
      <c r="N42" s="29">
        <f t="shared" si="4"/>
        <v>0.79120879120879117</v>
      </c>
      <c r="O42" s="157">
        <f>AB!G42+BC!G42+MB!G42+NB!G42+NL!G42+NS!G42+NT!G42+NU!G42+ON!G42+PE!G42+QC!G42+SK!G42+YK!G42</f>
        <v>68</v>
      </c>
      <c r="P42" s="154">
        <f>AB!H42+BC!H42+MB!H42+NB!H42+NL!H42+NS!H42+NT!H42+NU!H42+ON!H42+PE!H42+QC!H42+SK!H42+YK!H42</f>
        <v>307</v>
      </c>
      <c r="Q42" s="18"/>
      <c r="R42" s="172">
        <v>28</v>
      </c>
      <c r="S42" s="172">
        <v>33</v>
      </c>
      <c r="T42" s="172">
        <v>27</v>
      </c>
      <c r="U42" s="70">
        <f t="shared" si="5"/>
        <v>0.9642857142857143</v>
      </c>
      <c r="V42" s="70">
        <f t="shared" si="6"/>
        <v>0.81818181818181823</v>
      </c>
      <c r="W42" s="172">
        <v>27</v>
      </c>
      <c r="X42" s="68">
        <v>85</v>
      </c>
      <c r="Y42" s="201"/>
      <c r="Z42" s="157">
        <f t="shared" si="13"/>
        <v>4</v>
      </c>
      <c r="AA42" s="157">
        <f t="shared" si="14"/>
        <v>4</v>
      </c>
      <c r="AB42" s="157">
        <f t="shared" si="15"/>
        <v>3</v>
      </c>
      <c r="AC42" s="29">
        <f t="shared" si="16"/>
        <v>0.75</v>
      </c>
      <c r="AD42" s="29">
        <f t="shared" si="17"/>
        <v>0.75</v>
      </c>
      <c r="AE42" s="157">
        <f t="shared" si="18"/>
        <v>3</v>
      </c>
      <c r="AF42" s="154">
        <f t="shared" si="19"/>
        <v>76</v>
      </c>
      <c r="AH42" s="157">
        <v>21</v>
      </c>
      <c r="AI42" s="157">
        <v>22</v>
      </c>
      <c r="AJ42" s="157">
        <v>17</v>
      </c>
      <c r="AK42" s="29">
        <v>0.80952380952380953</v>
      </c>
      <c r="AL42" s="29">
        <v>0.77272727272727271</v>
      </c>
      <c r="AM42" s="157">
        <v>17</v>
      </c>
      <c r="AN42" s="154">
        <v>178</v>
      </c>
      <c r="AP42" s="172">
        <v>17</v>
      </c>
      <c r="AQ42" s="172">
        <v>18</v>
      </c>
      <c r="AR42" s="172">
        <v>14</v>
      </c>
      <c r="AS42" s="70">
        <f t="shared" si="7"/>
        <v>0.82352941176470584</v>
      </c>
      <c r="AT42" s="70">
        <f t="shared" si="8"/>
        <v>0.77777777777777779</v>
      </c>
      <c r="AU42" s="172">
        <v>14</v>
      </c>
      <c r="AV42" s="68">
        <v>102</v>
      </c>
    </row>
    <row r="43" spans="1:48" ht="25.5" x14ac:dyDescent="0.35">
      <c r="A43" s="3" t="s">
        <v>56</v>
      </c>
      <c r="B43" s="157">
        <f t="shared" si="20"/>
        <v>133</v>
      </c>
      <c r="C43" s="157">
        <f t="shared" si="21"/>
        <v>165</v>
      </c>
      <c r="D43" s="157">
        <f t="shared" si="22"/>
        <v>97</v>
      </c>
      <c r="E43" s="193">
        <f t="shared" si="9"/>
        <v>0.72932330827067671</v>
      </c>
      <c r="F43" s="193">
        <f t="shared" si="10"/>
        <v>0.58787878787878789</v>
      </c>
      <c r="G43" s="157">
        <f t="shared" si="11"/>
        <v>96</v>
      </c>
      <c r="H43" s="206">
        <f t="shared" si="12"/>
        <v>723</v>
      </c>
      <c r="I43" s="27"/>
      <c r="J43" s="28">
        <f>SUM(NL!B43,NS!B43,PE!B43,NB!B43,QC!B43,ON!B43,MB!B43,SK!B43,AB!B43,BC!B43,NT!B43,NU!B43,YK!B43)</f>
        <v>156</v>
      </c>
      <c r="K43" s="28">
        <f>AB!C43+BC!C43+MB!C43+NB!C43+NL!C43+NS!C43+NT!C43+NU!C43+ON!C43+PE!C43+QC!C43+SK!C43+YK!C43</f>
        <v>195</v>
      </c>
      <c r="L43" s="28">
        <f>AB!D43+BC!D43+MB!D43+NB!D43+NL!D43+NS!D43+NT!D43+NU!D43+ON!D43+PE!D43+QC!D43+SK!D43+YK!D43</f>
        <v>110</v>
      </c>
      <c r="M43" s="29">
        <f t="shared" si="3"/>
        <v>0.70512820512820518</v>
      </c>
      <c r="N43" s="29">
        <f t="shared" si="4"/>
        <v>0.5641025641025641</v>
      </c>
      <c r="O43" s="157">
        <f>AB!G43+BC!G43+MB!G43+NB!G43+NL!G43+NS!G43+NT!G43+NU!G43+ON!G43+PE!G43+QC!G43+SK!G43+YK!G43</f>
        <v>109</v>
      </c>
      <c r="P43" s="154">
        <f>AB!H43+BC!H43+MB!H43+NB!H43+NL!H43+NS!H43+NT!H43+NU!H43+ON!H43+PE!H43+QC!H43+SK!H43+YK!H43</f>
        <v>962</v>
      </c>
      <c r="Q43" s="15"/>
      <c r="R43" s="177">
        <v>23</v>
      </c>
      <c r="S43" s="171">
        <v>30</v>
      </c>
      <c r="T43" s="171">
        <v>13</v>
      </c>
      <c r="U43" s="70">
        <f t="shared" si="5"/>
        <v>0.56521739130434778</v>
      </c>
      <c r="V43" s="70">
        <f t="shared" si="6"/>
        <v>0.43333333333333335</v>
      </c>
      <c r="W43" s="171">
        <v>13</v>
      </c>
      <c r="X43" s="68">
        <v>239</v>
      </c>
      <c r="Y43" s="201"/>
      <c r="Z43" s="157">
        <f t="shared" si="13"/>
        <v>25</v>
      </c>
      <c r="AA43" s="157">
        <f t="shared" si="14"/>
        <v>26</v>
      </c>
      <c r="AB43" s="157">
        <f t="shared" si="15"/>
        <v>17</v>
      </c>
      <c r="AC43" s="29">
        <f t="shared" si="16"/>
        <v>0.68</v>
      </c>
      <c r="AD43" s="29">
        <f t="shared" si="17"/>
        <v>0.65384615384615385</v>
      </c>
      <c r="AE43" s="157">
        <f t="shared" si="18"/>
        <v>18</v>
      </c>
      <c r="AF43" s="154">
        <f t="shared" si="19"/>
        <v>205</v>
      </c>
      <c r="AH43" s="157">
        <v>26</v>
      </c>
      <c r="AI43" s="157">
        <v>27</v>
      </c>
      <c r="AJ43" s="157">
        <v>17</v>
      </c>
      <c r="AK43" s="29">
        <v>0.65384615384615385</v>
      </c>
      <c r="AL43" s="29">
        <v>0.62962962962962965</v>
      </c>
      <c r="AM43" s="157">
        <v>18</v>
      </c>
      <c r="AN43" s="154">
        <v>289</v>
      </c>
      <c r="AP43" s="171">
        <v>1</v>
      </c>
      <c r="AQ43" s="171">
        <v>1</v>
      </c>
      <c r="AR43" s="171">
        <v>0</v>
      </c>
      <c r="AS43" s="70">
        <f t="shared" si="7"/>
        <v>0</v>
      </c>
      <c r="AT43" s="70">
        <f t="shared" si="8"/>
        <v>0</v>
      </c>
      <c r="AU43" s="171">
        <v>0</v>
      </c>
      <c r="AV43" s="68">
        <v>84</v>
      </c>
    </row>
    <row r="44" spans="1:48" ht="25.5" x14ac:dyDescent="0.35">
      <c r="A44" s="3" t="s">
        <v>22</v>
      </c>
      <c r="B44" s="157">
        <f t="shared" si="20"/>
        <v>346</v>
      </c>
      <c r="C44" s="157">
        <f t="shared" si="21"/>
        <v>407</v>
      </c>
      <c r="D44" s="157">
        <f t="shared" si="22"/>
        <v>265</v>
      </c>
      <c r="E44" s="193">
        <f t="shared" si="9"/>
        <v>0.76589595375722541</v>
      </c>
      <c r="F44" s="193">
        <f t="shared" si="10"/>
        <v>0.65110565110565111</v>
      </c>
      <c r="G44" s="157">
        <f t="shared" si="11"/>
        <v>232</v>
      </c>
      <c r="H44" s="206">
        <f t="shared" si="12"/>
        <v>9220</v>
      </c>
      <c r="I44" s="27"/>
      <c r="J44" s="28">
        <f>AB!B44+BC!B44+MB!B44+NB!B44+NL!B44+NS!B44+NT!B44+NU!B44+ON!B44+PE!B44+QC!B44+SK!B44+YK!B44</f>
        <v>398</v>
      </c>
      <c r="K44" s="28">
        <f>AB!C44+BC!C44+MB!C44+NB!C44+NL!C44+NS!C44+NT!C44+NU!C44+ON!C44+PE!C44+QC!C44+SK!C44+YK!C44</f>
        <v>465</v>
      </c>
      <c r="L44" s="28">
        <f>AB!D44+BC!D44+MB!D44+NB!D44+NL!D44+NS!D44+NT!D44+NU!D44+ON!D44+PE!D44+QC!D44+SK!D44+YK!D44</f>
        <v>314</v>
      </c>
      <c r="M44" s="29">
        <f t="shared" si="3"/>
        <v>0.78894472361809043</v>
      </c>
      <c r="N44" s="29">
        <f t="shared" si="4"/>
        <v>0.6752688172043011</v>
      </c>
      <c r="O44" s="157">
        <f>AB!G44+BC!G44+MB!G44+NB!G44+NL!G44+NS!G44+NT!G44+NU!G44+ON!G44+PE!G44+QC!G44+SK!G44+YK!G44</f>
        <v>281</v>
      </c>
      <c r="P44" s="154">
        <f>AB!H44+BC!H44+MB!H44+NB!H44+NL!H44+NS!H44+NT!H44+NU!H44+ON!H44+PE!H44+QC!H44+SK!H44+YK!H44</f>
        <v>12037</v>
      </c>
      <c r="Q44" s="15"/>
      <c r="R44" s="171">
        <v>52</v>
      </c>
      <c r="S44" s="171">
        <v>58</v>
      </c>
      <c r="T44" s="171">
        <v>49</v>
      </c>
      <c r="U44" s="70">
        <f t="shared" si="5"/>
        <v>0.94230769230769229</v>
      </c>
      <c r="V44" s="70">
        <f t="shared" si="6"/>
        <v>0.84482758620689657</v>
      </c>
      <c r="W44" s="171">
        <v>49</v>
      </c>
      <c r="X44" s="68">
        <v>2817</v>
      </c>
      <c r="Y44" s="201"/>
      <c r="Z44" s="157">
        <f t="shared" si="13"/>
        <v>57</v>
      </c>
      <c r="AA44" s="157">
        <f t="shared" si="14"/>
        <v>70</v>
      </c>
      <c r="AB44" s="157">
        <f t="shared" si="15"/>
        <v>23</v>
      </c>
      <c r="AC44" s="29">
        <f t="shared" si="16"/>
        <v>0.40350877192982454</v>
      </c>
      <c r="AD44" s="29">
        <f t="shared" si="17"/>
        <v>0.32857142857142857</v>
      </c>
      <c r="AE44" s="157">
        <f t="shared" si="18"/>
        <v>20</v>
      </c>
      <c r="AF44" s="154">
        <f t="shared" si="19"/>
        <v>2243</v>
      </c>
      <c r="AH44" s="157">
        <v>77</v>
      </c>
      <c r="AI44" s="157">
        <v>96</v>
      </c>
      <c r="AJ44" s="157">
        <v>34</v>
      </c>
      <c r="AK44" s="29">
        <v>0.44155844155844154</v>
      </c>
      <c r="AL44" s="29">
        <v>0.35416666666666669</v>
      </c>
      <c r="AM44" s="157">
        <v>31</v>
      </c>
      <c r="AN44" s="154">
        <v>2599</v>
      </c>
      <c r="AP44" s="171">
        <v>20</v>
      </c>
      <c r="AQ44" s="171">
        <v>26</v>
      </c>
      <c r="AR44" s="171">
        <v>11</v>
      </c>
      <c r="AS44" s="70">
        <f t="shared" si="7"/>
        <v>0.55000000000000004</v>
      </c>
      <c r="AT44" s="70">
        <f t="shared" si="8"/>
        <v>0.42307692307692307</v>
      </c>
      <c r="AU44" s="171">
        <v>11</v>
      </c>
      <c r="AV44" s="68">
        <v>356</v>
      </c>
    </row>
    <row r="45" spans="1:48" ht="25.5" x14ac:dyDescent="0.35">
      <c r="A45" s="3" t="s">
        <v>58</v>
      </c>
      <c r="B45" s="157">
        <f t="shared" si="20"/>
        <v>71</v>
      </c>
      <c r="C45" s="157">
        <f t="shared" si="21"/>
        <v>96</v>
      </c>
      <c r="D45" s="157">
        <f t="shared" si="22"/>
        <v>47</v>
      </c>
      <c r="E45" s="193">
        <f t="shared" si="9"/>
        <v>0.6619718309859155</v>
      </c>
      <c r="F45" s="193">
        <f t="shared" si="10"/>
        <v>0.48958333333333331</v>
      </c>
      <c r="G45" s="157">
        <f t="shared" si="11"/>
        <v>50</v>
      </c>
      <c r="H45" s="206">
        <f t="shared" si="12"/>
        <v>973</v>
      </c>
      <c r="I45" s="27"/>
      <c r="J45" s="28">
        <f>AB!B45+BC!B45+MB!B45+NB!B45+NL!B45+NS!B45+NT!B45+NU!B45+ON!B45+PE!B45+QC!B45+SK!B45+YK!B45</f>
        <v>150</v>
      </c>
      <c r="K45" s="28">
        <f>AB!C45+BC!C45+MB!C45+NB!C45+NL!C45+NS!C45+NT!C45+NU!C45+ON!C45+PE!C45+QC!C45+SK!C45+YK!C45</f>
        <v>178</v>
      </c>
      <c r="L45" s="28">
        <f>AB!D45+BC!D45+MB!D45+NB!D45+NL!D45+NS!D45+NT!D45+NU!D45+ON!D45+PE!D45+QC!D45+SK!D45+YK!D45</f>
        <v>111</v>
      </c>
      <c r="M45" s="29">
        <f t="shared" si="3"/>
        <v>0.74</v>
      </c>
      <c r="N45" s="29">
        <f t="shared" si="4"/>
        <v>0.6235955056179775</v>
      </c>
      <c r="O45" s="157">
        <f>AB!G45+BC!G45+MB!G45+NB!G45+NL!G45+NS!G45+NT!G45+NU!G45+ON!G45+PE!G45+QC!G45+SK!G45+YK!G45</f>
        <v>114</v>
      </c>
      <c r="P45" s="154">
        <f>AB!H45+BC!H45+MB!H45+NB!H45+NL!H45+NS!H45+NT!H45+NU!H45+ON!H45+PE!H45+QC!H45+SK!H45+YK!H45</f>
        <v>1893</v>
      </c>
      <c r="Q45" s="15"/>
      <c r="R45" s="171">
        <v>79</v>
      </c>
      <c r="S45" s="171">
        <v>82</v>
      </c>
      <c r="T45" s="171">
        <v>64</v>
      </c>
      <c r="U45" s="70">
        <f t="shared" si="5"/>
        <v>0.810126582278481</v>
      </c>
      <c r="V45" s="70">
        <f t="shared" si="6"/>
        <v>0.78048780487804881</v>
      </c>
      <c r="W45" s="171">
        <v>64</v>
      </c>
      <c r="X45" s="68">
        <v>920</v>
      </c>
      <c r="Y45" s="201"/>
      <c r="Z45" s="157">
        <f t="shared" si="13"/>
        <v>25</v>
      </c>
      <c r="AA45" s="157">
        <f t="shared" si="14"/>
        <v>37</v>
      </c>
      <c r="AB45" s="157">
        <f t="shared" si="15"/>
        <v>14</v>
      </c>
      <c r="AC45" s="29">
        <f t="shared" si="16"/>
        <v>0.56000000000000005</v>
      </c>
      <c r="AD45" s="29">
        <f t="shared" si="17"/>
        <v>0.3783783783783784</v>
      </c>
      <c r="AE45" s="157">
        <f t="shared" si="18"/>
        <v>14</v>
      </c>
      <c r="AF45" s="154">
        <f t="shared" si="19"/>
        <v>401</v>
      </c>
      <c r="AH45" s="157">
        <v>49</v>
      </c>
      <c r="AI45" s="157">
        <v>67</v>
      </c>
      <c r="AJ45" s="157">
        <v>28</v>
      </c>
      <c r="AK45" s="29">
        <v>0.5714285714285714</v>
      </c>
      <c r="AL45" s="29">
        <v>0.41791044776119401</v>
      </c>
      <c r="AM45" s="157">
        <v>28</v>
      </c>
      <c r="AN45" s="154">
        <v>592</v>
      </c>
      <c r="AP45" s="171">
        <v>24</v>
      </c>
      <c r="AQ45" s="171">
        <v>30</v>
      </c>
      <c r="AR45" s="171">
        <v>14</v>
      </c>
      <c r="AS45" s="70">
        <f t="shared" si="7"/>
        <v>0.58333333333333337</v>
      </c>
      <c r="AT45" s="70">
        <f t="shared" si="8"/>
        <v>0.46666666666666667</v>
      </c>
      <c r="AU45" s="171">
        <v>14</v>
      </c>
      <c r="AV45" s="68">
        <v>191</v>
      </c>
    </row>
    <row r="46" spans="1:48" ht="25.5" x14ac:dyDescent="0.35">
      <c r="A46" s="3" t="s">
        <v>23</v>
      </c>
      <c r="B46" s="157">
        <f t="shared" si="20"/>
        <v>424</v>
      </c>
      <c r="C46" s="157">
        <f t="shared" si="21"/>
        <v>462</v>
      </c>
      <c r="D46" s="157">
        <f t="shared" si="22"/>
        <v>392</v>
      </c>
      <c r="E46" s="193">
        <f t="shared" si="9"/>
        <v>0.92452830188679247</v>
      </c>
      <c r="F46" s="193">
        <f t="shared" si="10"/>
        <v>0.84848484848484851</v>
      </c>
      <c r="G46" s="157">
        <f t="shared" si="11"/>
        <v>387</v>
      </c>
      <c r="H46" s="206">
        <f t="shared" si="12"/>
        <v>3210</v>
      </c>
      <c r="I46" s="27"/>
      <c r="J46" s="28">
        <f>AB!B46+BC!B46+MB!B46+NB!B46+NL!B46+NS!B46+NT!B46+NU!B46+ON!B46+PE!B46+QC!B46+SK!B46+YK!B46</f>
        <v>424</v>
      </c>
      <c r="K46" s="28">
        <f>AB!C46+BC!C46+MB!C46+NB!C46+NL!C46+NS!C46+NT!C46+NU!C46+ON!C46+PE!C46+QC!C46+SK!C46+YK!C46</f>
        <v>462</v>
      </c>
      <c r="L46" s="28">
        <f>AB!D46+BC!D46+MB!D46+NB!D46+NL!D46+NS!D46+NT!D46+NU!D46+ON!D46+PE!D46+QC!D46+SK!D46+YK!D46</f>
        <v>392</v>
      </c>
      <c r="M46" s="29">
        <f t="shared" si="3"/>
        <v>0.92452830188679247</v>
      </c>
      <c r="N46" s="29">
        <f t="shared" si="4"/>
        <v>0.84848484848484851</v>
      </c>
      <c r="O46" s="157">
        <f>AB!G46+BC!G46+MB!G46+NB!G46+NL!G46+NS!G46+NT!G46+NU!G46+ON!G46+PE!G46+QC!G46+SK!G46+YK!G46</f>
        <v>387</v>
      </c>
      <c r="P46" s="154">
        <f>AB!H46+BC!H46+MB!H46+NB!H46+NL!H46+NS!H46+NT!H46+NU!H46+ON!H46+PE!H46+QC!H46+SK!H46+YK!H46</f>
        <v>3330</v>
      </c>
      <c r="Q46" s="15"/>
      <c r="R46" s="172"/>
      <c r="S46" s="172"/>
      <c r="T46" s="172"/>
      <c r="U46" s="70" t="str">
        <f t="shared" si="5"/>
        <v>-</v>
      </c>
      <c r="V46" s="70" t="str">
        <f t="shared" si="6"/>
        <v>-</v>
      </c>
      <c r="W46" s="172"/>
      <c r="X46" s="68">
        <v>120</v>
      </c>
      <c r="Y46" s="201"/>
      <c r="Z46" s="157">
        <f t="shared" si="13"/>
        <v>44</v>
      </c>
      <c r="AA46" s="157">
        <f t="shared" si="14"/>
        <v>54</v>
      </c>
      <c r="AB46" s="157">
        <f t="shared" si="15"/>
        <v>36</v>
      </c>
      <c r="AC46" s="29">
        <f t="shared" si="16"/>
        <v>0.81818181818181823</v>
      </c>
      <c r="AD46" s="29">
        <f t="shared" si="17"/>
        <v>0.66666666666666663</v>
      </c>
      <c r="AE46" s="157">
        <f t="shared" si="18"/>
        <v>58</v>
      </c>
      <c r="AF46" s="154">
        <f t="shared" si="19"/>
        <v>1279</v>
      </c>
      <c r="AH46" s="157">
        <v>76</v>
      </c>
      <c r="AI46" s="157">
        <v>86</v>
      </c>
      <c r="AJ46" s="157">
        <v>67</v>
      </c>
      <c r="AK46" s="29">
        <v>0.88157894736842102</v>
      </c>
      <c r="AL46" s="29">
        <v>0.77906976744186052</v>
      </c>
      <c r="AM46" s="157">
        <v>89</v>
      </c>
      <c r="AN46" s="154">
        <v>1545</v>
      </c>
      <c r="AP46" s="172">
        <v>32</v>
      </c>
      <c r="AQ46" s="172">
        <v>32</v>
      </c>
      <c r="AR46" s="172">
        <v>31</v>
      </c>
      <c r="AS46" s="70">
        <f t="shared" si="7"/>
        <v>0.96875</v>
      </c>
      <c r="AT46" s="70">
        <f t="shared" si="8"/>
        <v>0.96875</v>
      </c>
      <c r="AU46" s="172">
        <v>31</v>
      </c>
      <c r="AV46" s="68">
        <v>266</v>
      </c>
    </row>
    <row r="47" spans="1:48" s="23" customFormat="1" ht="38.25" x14ac:dyDescent="0.35">
      <c r="A47" s="27" t="s">
        <v>77</v>
      </c>
      <c r="B47" s="187">
        <f t="shared" si="20"/>
        <v>39</v>
      </c>
      <c r="C47" s="187">
        <f t="shared" si="21"/>
        <v>43</v>
      </c>
      <c r="D47" s="187">
        <f t="shared" si="22"/>
        <v>28</v>
      </c>
      <c r="E47" s="194">
        <f t="shared" si="9"/>
        <v>0.71794871794871795</v>
      </c>
      <c r="F47" s="194">
        <f t="shared" si="10"/>
        <v>0.65116279069767447</v>
      </c>
      <c r="G47" s="187">
        <f t="shared" si="11"/>
        <v>27</v>
      </c>
      <c r="H47" s="206">
        <f t="shared" si="12"/>
        <v>64</v>
      </c>
      <c r="I47" s="27"/>
      <c r="J47" s="28">
        <f>AB!B47+BC!B47+MB!B47+NB!B47+NL!B47+NS!B47+NT!B47+NU!B47+ON!B47+PE!B47+QC!B47+SK!B47+YK!B47</f>
        <v>39</v>
      </c>
      <c r="K47" s="28">
        <f>AB!C47+BC!C47+MB!C47+NB!C47+NL!C47+NS!C47+NT!C47+NU!C47+ON!C47+PE!C47+QC!C47+SK!C47+YK!C47</f>
        <v>43</v>
      </c>
      <c r="L47" s="28">
        <f>AB!D47+BC!D47+MB!D47+NB!D47+NL!D47+NS!D47+NT!D47+NU!D47+ON!D47+PE!D47+QC!D47+SK!D47+YK!D47</f>
        <v>28</v>
      </c>
      <c r="M47" s="29">
        <f t="shared" si="3"/>
        <v>0.71794871794871795</v>
      </c>
      <c r="N47" s="29">
        <f t="shared" si="4"/>
        <v>0.65116279069767447</v>
      </c>
      <c r="O47" s="157">
        <f>AB!G47+BC!G47+MB!G47+NB!G47+NL!G47+NS!G47+NT!G47+NU!G47+ON!G47+PE!G47+QC!G47+SK!G47+YK!G47</f>
        <v>27</v>
      </c>
      <c r="P47" s="154">
        <f>AB!H47+BC!H47+MB!H47+NB!H47+NL!H47+NS!H47+NT!H47+NU!H47+ON!H47+PE!H47+QC!H47+SK!H47+YK!H47</f>
        <v>74</v>
      </c>
      <c r="Q47" s="18"/>
      <c r="R47" s="172"/>
      <c r="S47" s="172"/>
      <c r="T47" s="172"/>
      <c r="U47" s="70" t="str">
        <f t="shared" si="5"/>
        <v>-</v>
      </c>
      <c r="V47" s="70" t="str">
        <f t="shared" si="6"/>
        <v>-</v>
      </c>
      <c r="W47" s="172"/>
      <c r="X47" s="68">
        <v>10</v>
      </c>
      <c r="Y47" s="201"/>
      <c r="Z47" s="157">
        <f t="shared" si="13"/>
        <v>7</v>
      </c>
      <c r="AA47" s="157">
        <f t="shared" si="14"/>
        <v>8</v>
      </c>
      <c r="AB47" s="157">
        <f t="shared" si="15"/>
        <v>5</v>
      </c>
      <c r="AC47" s="29">
        <f t="shared" si="16"/>
        <v>0.7142857142857143</v>
      </c>
      <c r="AD47" s="29">
        <f t="shared" si="17"/>
        <v>0.625</v>
      </c>
      <c r="AE47" s="157">
        <f t="shared" si="18"/>
        <v>10</v>
      </c>
      <c r="AF47" s="154">
        <f t="shared" si="19"/>
        <v>52</v>
      </c>
      <c r="AH47" s="157">
        <v>7</v>
      </c>
      <c r="AI47" s="157">
        <v>8</v>
      </c>
      <c r="AJ47" s="157">
        <v>5</v>
      </c>
      <c r="AK47" s="29">
        <v>0.7142857142857143</v>
      </c>
      <c r="AL47" s="29">
        <v>0.625</v>
      </c>
      <c r="AM47" s="157">
        <v>10</v>
      </c>
      <c r="AN47" s="154">
        <v>61</v>
      </c>
      <c r="AP47" s="172"/>
      <c r="AQ47" s="172"/>
      <c r="AR47" s="172"/>
      <c r="AS47" s="70" t="str">
        <f t="shared" si="7"/>
        <v>-</v>
      </c>
      <c r="AT47" s="70" t="str">
        <f t="shared" si="8"/>
        <v>-</v>
      </c>
      <c r="AU47" s="172"/>
      <c r="AV47" s="68">
        <v>9</v>
      </c>
    </row>
    <row r="48" spans="1:48" ht="25.5" x14ac:dyDescent="0.35">
      <c r="A48" s="3" t="s">
        <v>24</v>
      </c>
      <c r="B48" s="157">
        <f t="shared" si="20"/>
        <v>39</v>
      </c>
      <c r="C48" s="157">
        <f t="shared" si="21"/>
        <v>39</v>
      </c>
      <c r="D48" s="157">
        <f t="shared" si="22"/>
        <v>33</v>
      </c>
      <c r="E48" s="193">
        <f t="shared" si="9"/>
        <v>0.84615384615384615</v>
      </c>
      <c r="F48" s="193">
        <f t="shared" si="10"/>
        <v>0.84615384615384615</v>
      </c>
      <c r="G48" s="157">
        <f t="shared" si="11"/>
        <v>50</v>
      </c>
      <c r="H48" s="206">
        <f t="shared" si="12"/>
        <v>842</v>
      </c>
      <c r="I48" s="27"/>
      <c r="J48" s="28">
        <f>AB!B48+BC!B48+MB!B48+NB!B48+NL!B48+NS!B48+NT!B48+NU!B48+ON!B48+PE!B48+QC!B48+SK!B48+YK!B48</f>
        <v>47</v>
      </c>
      <c r="K48" s="28">
        <f>AB!C48+BC!C48+MB!C48+NB!C48+NL!C48+NS!C48+NT!C48+NU!C48+ON!C48+PE!C48+QC!C48+SK!C48+YK!C48</f>
        <v>47</v>
      </c>
      <c r="L48" s="28">
        <f>AB!D48+BC!D48+MB!D48+NB!D48+NL!D48+NS!D48+NT!D48+NU!D48+ON!D48+PE!D48+QC!D48+SK!D48+YK!D48</f>
        <v>40</v>
      </c>
      <c r="M48" s="29">
        <f t="shared" si="3"/>
        <v>0.85106382978723405</v>
      </c>
      <c r="N48" s="29">
        <f t="shared" si="4"/>
        <v>0.85106382978723405</v>
      </c>
      <c r="O48" s="157">
        <f>AB!G48+BC!G48+MB!G48+NB!G48+NL!G48+NS!G48+NT!G48+NU!G48+ON!G48+PE!G48+QC!G48+SK!G48+YK!G48</f>
        <v>57</v>
      </c>
      <c r="P48" s="154">
        <f>AB!H48+BC!H48+MB!H48+NB!H48+NL!H48+NS!H48+NT!H48+NU!H48+ON!H48+PE!H48+QC!H48+SK!H48+YK!H48</f>
        <v>970</v>
      </c>
      <c r="Q48" s="15"/>
      <c r="R48" s="171">
        <v>8</v>
      </c>
      <c r="S48" s="171">
        <v>8</v>
      </c>
      <c r="T48" s="171">
        <v>7</v>
      </c>
      <c r="U48" s="70">
        <f t="shared" si="5"/>
        <v>0.875</v>
      </c>
      <c r="V48" s="70">
        <f t="shared" si="6"/>
        <v>0.875</v>
      </c>
      <c r="W48" s="171">
        <v>7</v>
      </c>
      <c r="X48" s="68">
        <v>128</v>
      </c>
      <c r="Y48" s="201"/>
      <c r="Z48" s="157">
        <f t="shared" si="13"/>
        <v>26</v>
      </c>
      <c r="AA48" s="157">
        <f t="shared" si="14"/>
        <v>26</v>
      </c>
      <c r="AB48" s="157">
        <f t="shared" si="15"/>
        <v>24</v>
      </c>
      <c r="AC48" s="29">
        <f t="shared" si="16"/>
        <v>0.92307692307692313</v>
      </c>
      <c r="AD48" s="29">
        <f t="shared" si="17"/>
        <v>0.92307692307692313</v>
      </c>
      <c r="AE48" s="157">
        <f t="shared" si="18"/>
        <v>23</v>
      </c>
      <c r="AF48" s="154">
        <f t="shared" si="19"/>
        <v>553</v>
      </c>
      <c r="AH48" s="157">
        <v>34</v>
      </c>
      <c r="AI48" s="157">
        <v>36</v>
      </c>
      <c r="AJ48" s="157">
        <v>30</v>
      </c>
      <c r="AK48" s="29">
        <v>0.88235294117647056</v>
      </c>
      <c r="AL48" s="29">
        <v>0.83333333333333337</v>
      </c>
      <c r="AM48" s="157">
        <v>29</v>
      </c>
      <c r="AN48" s="154">
        <v>654</v>
      </c>
      <c r="AP48" s="171">
        <v>8</v>
      </c>
      <c r="AQ48" s="171">
        <v>10</v>
      </c>
      <c r="AR48" s="171">
        <v>6</v>
      </c>
      <c r="AS48" s="70">
        <f t="shared" si="7"/>
        <v>0.75</v>
      </c>
      <c r="AT48" s="70">
        <f t="shared" si="8"/>
        <v>0.6</v>
      </c>
      <c r="AU48" s="171">
        <v>6</v>
      </c>
      <c r="AV48" s="68">
        <v>101</v>
      </c>
    </row>
    <row r="49" spans="1:48" ht="25.5" x14ac:dyDescent="0.35">
      <c r="A49" s="3" t="s">
        <v>48</v>
      </c>
      <c r="B49" s="157">
        <f t="shared" si="20"/>
        <v>186</v>
      </c>
      <c r="C49" s="157">
        <f t="shared" si="21"/>
        <v>225</v>
      </c>
      <c r="D49" s="157">
        <f t="shared" si="22"/>
        <v>160</v>
      </c>
      <c r="E49" s="193">
        <f t="shared" si="9"/>
        <v>0.86021505376344087</v>
      </c>
      <c r="F49" s="193">
        <f t="shared" si="10"/>
        <v>0.71111111111111114</v>
      </c>
      <c r="G49" s="157">
        <f t="shared" si="11"/>
        <v>211</v>
      </c>
      <c r="H49" s="206">
        <f t="shared" si="12"/>
        <v>10115</v>
      </c>
      <c r="I49" s="27"/>
      <c r="J49" s="28">
        <f>AB!B49+BC!B49+MB!B49+NB!B49+NL!B49+NS!B49+NT!B49+NU!B49+ON!B49+PE!B49+QC!B49+SK!B49+YK!B49</f>
        <v>220</v>
      </c>
      <c r="K49" s="28">
        <f>AB!C49+BC!C49+MB!C49+NB!C49+NL!C49+NS!C49+NT!C49+NU!C49+ON!C49+PE!C49+QC!C49+SK!C49+YK!C49</f>
        <v>279</v>
      </c>
      <c r="L49" s="28">
        <f>AB!D49+BC!D49+MB!D49+NB!D49+NL!D49+NS!D49+NT!D49+NU!D49+ON!D49+PE!D49+QC!D49+SK!D49+YK!D49</f>
        <v>205</v>
      </c>
      <c r="M49" s="29">
        <f t="shared" si="3"/>
        <v>0.93181818181818177</v>
      </c>
      <c r="N49" s="29">
        <f t="shared" si="4"/>
        <v>0.73476702508960579</v>
      </c>
      <c r="O49" s="157">
        <f>AB!G49+BC!G49+MB!G49+NB!G49+NL!G49+NS!G49+NT!G49+NU!G49+ON!G49+PE!G49+QC!G49+SK!G49+YK!G49</f>
        <v>256</v>
      </c>
      <c r="P49" s="154">
        <f>AB!H49+BC!H49+MB!H49+NB!H49+NL!H49+NS!H49+NT!H49+NU!H49+ON!H49+PE!H49+QC!H49+SK!H49+YK!H49</f>
        <v>12054</v>
      </c>
      <c r="Q49" s="15"/>
      <c r="R49" s="171">
        <v>34</v>
      </c>
      <c r="S49" s="171">
        <v>54</v>
      </c>
      <c r="T49" s="171">
        <v>45</v>
      </c>
      <c r="U49" s="70">
        <f t="shared" si="5"/>
        <v>1.3235294117647058</v>
      </c>
      <c r="V49" s="70">
        <f t="shared" si="6"/>
        <v>0.83333333333333337</v>
      </c>
      <c r="W49" s="171">
        <v>45</v>
      </c>
      <c r="X49" s="68">
        <v>1939</v>
      </c>
      <c r="Y49" s="201"/>
      <c r="Z49" s="157">
        <f t="shared" si="13"/>
        <v>205</v>
      </c>
      <c r="AA49" s="157">
        <f t="shared" si="14"/>
        <v>269</v>
      </c>
      <c r="AB49" s="157">
        <f t="shared" si="15"/>
        <v>106</v>
      </c>
      <c r="AC49" s="29">
        <f t="shared" si="16"/>
        <v>0.51707317073170733</v>
      </c>
      <c r="AD49" s="29">
        <f t="shared" si="17"/>
        <v>0.39405204460966542</v>
      </c>
      <c r="AE49" s="157">
        <f t="shared" si="18"/>
        <v>109</v>
      </c>
      <c r="AF49" s="154">
        <f t="shared" si="19"/>
        <v>2582</v>
      </c>
      <c r="AH49" s="157">
        <v>222</v>
      </c>
      <c r="AI49" s="157">
        <v>289</v>
      </c>
      <c r="AJ49" s="157">
        <v>117</v>
      </c>
      <c r="AK49" s="29">
        <v>0.52702702702702697</v>
      </c>
      <c r="AL49" s="29">
        <v>0.40484429065743943</v>
      </c>
      <c r="AM49" s="157">
        <v>120</v>
      </c>
      <c r="AN49" s="154">
        <v>2920</v>
      </c>
      <c r="AP49" s="171">
        <v>17</v>
      </c>
      <c r="AQ49" s="171">
        <v>20</v>
      </c>
      <c r="AR49" s="171">
        <v>11</v>
      </c>
      <c r="AS49" s="70">
        <f t="shared" si="7"/>
        <v>0.6470588235294118</v>
      </c>
      <c r="AT49" s="70">
        <f t="shared" si="8"/>
        <v>0.55000000000000004</v>
      </c>
      <c r="AU49" s="171">
        <v>11</v>
      </c>
      <c r="AV49" s="68">
        <v>338</v>
      </c>
    </row>
    <row r="50" spans="1:48" ht="38.25" x14ac:dyDescent="0.35">
      <c r="A50" s="3" t="s">
        <v>63</v>
      </c>
      <c r="B50" s="157">
        <f t="shared" si="20"/>
        <v>14</v>
      </c>
      <c r="C50" s="157">
        <f t="shared" si="21"/>
        <v>17</v>
      </c>
      <c r="D50" s="157">
        <f t="shared" si="22"/>
        <v>12</v>
      </c>
      <c r="E50" s="193">
        <f t="shared" si="9"/>
        <v>0.8571428571428571</v>
      </c>
      <c r="F50" s="193">
        <f t="shared" si="10"/>
        <v>0.70588235294117652</v>
      </c>
      <c r="G50" s="157">
        <f t="shared" si="11"/>
        <v>13</v>
      </c>
      <c r="H50" s="206">
        <f t="shared" si="12"/>
        <v>873</v>
      </c>
      <c r="I50" s="27"/>
      <c r="J50" s="28">
        <f>AB!B50+BC!B50+MB!B50+NB!B50+NL!B50+NS!B50+NT!B50+NU!B50+ON!B50+PE!B50+QC!B50+SK!B50+YK!B50</f>
        <v>14</v>
      </c>
      <c r="K50" s="28">
        <f>AB!C50+BC!C50+MB!C50+NB!C50+NL!C50+NS!C50+NT!C50+NU!C50+ON!C50+PE!C50+QC!C50+SK!C50+YK!C50</f>
        <v>17</v>
      </c>
      <c r="L50" s="28">
        <f>AB!D50+BC!D50+MB!D50+NB!D50+NL!D50+NS!D50+NT!D50+NU!D50+ON!D50+PE!D50+QC!D50+SK!D50+YK!D50</f>
        <v>12</v>
      </c>
      <c r="M50" s="29">
        <f t="shared" si="3"/>
        <v>0.8571428571428571</v>
      </c>
      <c r="N50" s="29">
        <f t="shared" si="4"/>
        <v>0.70588235294117652</v>
      </c>
      <c r="O50" s="157">
        <f>AB!G50+BC!G50+MB!G50+NB!G50+NL!G50+NS!G50+NT!G50+NU!G50+ON!G50+PE!G50+QC!G50+SK!G50+YK!G50</f>
        <v>13</v>
      </c>
      <c r="P50" s="154">
        <f>AB!H50+BC!H50+MB!H50+NB!H50+NL!H50+NS!H50+NT!H50+NU!H50+ON!H50+PE!H50+QC!H50+SK!H50+YK!H50</f>
        <v>878</v>
      </c>
      <c r="Q50" s="15"/>
      <c r="R50" s="171"/>
      <c r="S50" s="171"/>
      <c r="T50" s="171"/>
      <c r="U50" s="70" t="str">
        <f t="shared" si="5"/>
        <v>-</v>
      </c>
      <c r="V50" s="70" t="str">
        <f t="shared" si="6"/>
        <v>-</v>
      </c>
      <c r="W50" s="171"/>
      <c r="X50" s="68">
        <v>5</v>
      </c>
      <c r="Y50" s="201"/>
      <c r="Z50" s="157">
        <f t="shared" si="13"/>
        <v>18</v>
      </c>
      <c r="AA50" s="157">
        <f t="shared" si="14"/>
        <v>18</v>
      </c>
      <c r="AB50" s="157">
        <f t="shared" si="15"/>
        <v>18</v>
      </c>
      <c r="AC50" s="29">
        <f t="shared" si="16"/>
        <v>1</v>
      </c>
      <c r="AD50" s="29">
        <f t="shared" si="17"/>
        <v>1</v>
      </c>
      <c r="AE50" s="157">
        <f t="shared" si="18"/>
        <v>19</v>
      </c>
      <c r="AF50" s="154">
        <f t="shared" si="19"/>
        <v>515</v>
      </c>
      <c r="AH50" s="157">
        <v>18</v>
      </c>
      <c r="AI50" s="157">
        <v>18</v>
      </c>
      <c r="AJ50" s="157">
        <v>18</v>
      </c>
      <c r="AK50" s="29">
        <v>1</v>
      </c>
      <c r="AL50" s="29">
        <v>1</v>
      </c>
      <c r="AM50" s="157">
        <v>19</v>
      </c>
      <c r="AN50" s="154">
        <v>517</v>
      </c>
      <c r="AP50" s="171"/>
      <c r="AQ50" s="171"/>
      <c r="AR50" s="171"/>
      <c r="AS50" s="70" t="str">
        <f t="shared" si="7"/>
        <v>-</v>
      </c>
      <c r="AT50" s="70" t="str">
        <f t="shared" si="8"/>
        <v>-</v>
      </c>
      <c r="AU50" s="171"/>
      <c r="AV50" s="68">
        <v>2</v>
      </c>
    </row>
    <row r="51" spans="1:48" ht="25.5" x14ac:dyDescent="0.35">
      <c r="A51" s="3" t="s">
        <v>25</v>
      </c>
      <c r="B51" s="157">
        <f t="shared" si="20"/>
        <v>41</v>
      </c>
      <c r="C51" s="157">
        <f t="shared" si="21"/>
        <v>52</v>
      </c>
      <c r="D51" s="157">
        <f t="shared" si="22"/>
        <v>26</v>
      </c>
      <c r="E51" s="193">
        <f t="shared" si="9"/>
        <v>0.63414634146341464</v>
      </c>
      <c r="F51" s="193">
        <f t="shared" si="10"/>
        <v>0.5</v>
      </c>
      <c r="G51" s="157">
        <f t="shared" si="11"/>
        <v>18</v>
      </c>
      <c r="H51" s="206">
        <f t="shared" si="12"/>
        <v>1705</v>
      </c>
      <c r="I51" s="27"/>
      <c r="J51" s="28">
        <f>AB!B51+BC!B51+MB!B51+NB!B51+NL!B51+NS!B51+NT!B51+NU!B51+ON!B51+PE!B51+QC!B51+SK!B51+YK!B51</f>
        <v>73</v>
      </c>
      <c r="K51" s="28">
        <f>AB!C51+BC!C51+MB!C51+NB!C51+NL!C51+NS!C51+NT!C51+NU!C51+ON!C51+PE!C51+QC!C51+SK!C51+YK!C51</f>
        <v>86</v>
      </c>
      <c r="L51" s="28">
        <f>AB!D51+BC!D51+MB!D51+NB!D51+NL!D51+NS!D51+NT!D51+NU!D51+ON!D51+PE!D51+QC!D51+SK!D51+YK!D51</f>
        <v>52</v>
      </c>
      <c r="M51" s="29">
        <f t="shared" si="3"/>
        <v>0.71232876712328763</v>
      </c>
      <c r="N51" s="29">
        <f t="shared" si="4"/>
        <v>0.60465116279069764</v>
      </c>
      <c r="O51" s="157">
        <f>AB!G51+BC!G51+MB!G51+NB!G51+NL!G51+NS!G51+NT!G51+NU!G51+ON!G51+PE!G51+QC!G51+SK!G51+YK!G51</f>
        <v>44</v>
      </c>
      <c r="P51" s="154">
        <f>AB!H51+BC!H51+MB!H51+NB!H51+NL!H51+NS!H51+NT!H51+NU!H51+ON!H51+PE!H51+QC!H51+SK!H51+YK!H51</f>
        <v>2910</v>
      </c>
      <c r="Q51" s="15"/>
      <c r="R51" s="171">
        <v>32</v>
      </c>
      <c r="S51" s="171">
        <v>34</v>
      </c>
      <c r="T51" s="171">
        <v>26</v>
      </c>
      <c r="U51" s="70">
        <f t="shared" si="5"/>
        <v>0.8125</v>
      </c>
      <c r="V51" s="70">
        <f t="shared" si="6"/>
        <v>0.76470588235294112</v>
      </c>
      <c r="W51" s="171">
        <v>26</v>
      </c>
      <c r="X51" s="68">
        <v>1205</v>
      </c>
      <c r="Y51" s="201"/>
      <c r="Z51" s="157">
        <f t="shared" si="13"/>
        <v>46</v>
      </c>
      <c r="AA51" s="157">
        <f t="shared" si="14"/>
        <v>61</v>
      </c>
      <c r="AB51" s="157">
        <f t="shared" si="15"/>
        <v>18</v>
      </c>
      <c r="AC51" s="29">
        <f t="shared" si="16"/>
        <v>0.39130434782608697</v>
      </c>
      <c r="AD51" s="29">
        <f t="shared" si="17"/>
        <v>0.29508196721311475</v>
      </c>
      <c r="AE51" s="157">
        <f t="shared" si="18"/>
        <v>18</v>
      </c>
      <c r="AF51" s="154">
        <f t="shared" si="19"/>
        <v>1077</v>
      </c>
      <c r="AH51" s="157">
        <v>69</v>
      </c>
      <c r="AI51" s="157">
        <v>95</v>
      </c>
      <c r="AJ51" s="157">
        <v>28</v>
      </c>
      <c r="AK51" s="29">
        <v>0.40579710144927539</v>
      </c>
      <c r="AL51" s="29">
        <v>0.29473684210526313</v>
      </c>
      <c r="AM51" s="157">
        <v>28</v>
      </c>
      <c r="AN51" s="154">
        <v>1442</v>
      </c>
      <c r="AP51" s="171">
        <v>23</v>
      </c>
      <c r="AQ51" s="171">
        <v>34</v>
      </c>
      <c r="AR51" s="171">
        <v>10</v>
      </c>
      <c r="AS51" s="70">
        <f t="shared" si="7"/>
        <v>0.43478260869565216</v>
      </c>
      <c r="AT51" s="70">
        <f t="shared" si="8"/>
        <v>0.29411764705882354</v>
      </c>
      <c r="AU51" s="171">
        <v>10</v>
      </c>
      <c r="AV51" s="68">
        <v>365</v>
      </c>
    </row>
    <row r="52" spans="1:48" ht="25.5" x14ac:dyDescent="0.35">
      <c r="A52" s="3" t="s">
        <v>26</v>
      </c>
      <c r="B52" s="157">
        <f t="shared" si="20"/>
        <v>230</v>
      </c>
      <c r="C52" s="157">
        <f t="shared" si="21"/>
        <v>287</v>
      </c>
      <c r="D52" s="157">
        <f t="shared" si="22"/>
        <v>189</v>
      </c>
      <c r="E52" s="193">
        <f t="shared" si="9"/>
        <v>0.82173913043478264</v>
      </c>
      <c r="F52" s="193">
        <f t="shared" si="10"/>
        <v>0.65853658536585369</v>
      </c>
      <c r="G52" s="157">
        <f t="shared" si="11"/>
        <v>176</v>
      </c>
      <c r="H52" s="206">
        <f t="shared" si="12"/>
        <v>2799</v>
      </c>
      <c r="I52" s="27"/>
      <c r="J52" s="28">
        <f>AB!B52+BC!B52+MB!B52+NB!B52+NL!B52+NS!B52+NT!B52+NU!B52+ON!B52+PE!B52+QC!B52+SK!B52+YK!B52</f>
        <v>267</v>
      </c>
      <c r="K52" s="28">
        <f>AB!C52+BC!C52+MB!C52+NB!C52+NL!C52+NS!C52+NT!C52+NU!C52+ON!C52+PE!C52+QC!C52+SK!C52+YK!C52</f>
        <v>328</v>
      </c>
      <c r="L52" s="28">
        <f>AB!D52+BC!D52+MB!D52+NB!D52+NL!D52+NS!D52+NT!D52+NU!D52+ON!D52+PE!D52+QC!D52+SK!D52+YK!D52</f>
        <v>225</v>
      </c>
      <c r="M52" s="29">
        <f t="shared" si="3"/>
        <v>0.84269662921348309</v>
      </c>
      <c r="N52" s="29">
        <f t="shared" si="4"/>
        <v>0.68597560975609762</v>
      </c>
      <c r="O52" s="157">
        <f>AB!G52+BC!G52+MB!G52+NB!G52+NL!G52+NS!G52+NT!G52+NU!G52+ON!G52+PE!G52+QC!G52+SK!G52+YK!G52</f>
        <v>212</v>
      </c>
      <c r="P52" s="154">
        <f>AB!H52+BC!H52+MB!H52+NB!H52+NL!H52+NS!H52+NT!H52+NU!H52+ON!H52+PE!H52+QC!H52+SK!H52+YK!H52</f>
        <v>3048</v>
      </c>
      <c r="Q52" s="15"/>
      <c r="R52" s="171">
        <v>37</v>
      </c>
      <c r="S52" s="171">
        <v>41</v>
      </c>
      <c r="T52" s="171">
        <v>36</v>
      </c>
      <c r="U52" s="70">
        <f t="shared" si="5"/>
        <v>0.97297297297297303</v>
      </c>
      <c r="V52" s="70">
        <f t="shared" si="6"/>
        <v>0.87804878048780488</v>
      </c>
      <c r="W52" s="171">
        <v>36</v>
      </c>
      <c r="X52" s="68">
        <v>249</v>
      </c>
      <c r="Y52" s="201"/>
      <c r="Z52" s="157">
        <f t="shared" si="13"/>
        <v>69</v>
      </c>
      <c r="AA52" s="157">
        <f t="shared" si="14"/>
        <v>84</v>
      </c>
      <c r="AB52" s="157">
        <f t="shared" si="15"/>
        <v>49</v>
      </c>
      <c r="AC52" s="29">
        <f t="shared" si="16"/>
        <v>0.71014492753623193</v>
      </c>
      <c r="AD52" s="29">
        <f t="shared" si="17"/>
        <v>0.58333333333333337</v>
      </c>
      <c r="AE52" s="157">
        <f t="shared" si="18"/>
        <v>44</v>
      </c>
      <c r="AF52" s="154">
        <f t="shared" si="19"/>
        <v>674</v>
      </c>
      <c r="AH52" s="157">
        <v>150</v>
      </c>
      <c r="AI52" s="157">
        <v>172</v>
      </c>
      <c r="AJ52" s="157">
        <v>123</v>
      </c>
      <c r="AK52" s="29">
        <v>0.82</v>
      </c>
      <c r="AL52" s="29">
        <v>0.71511627906976749</v>
      </c>
      <c r="AM52" s="157">
        <v>118</v>
      </c>
      <c r="AN52" s="154">
        <v>1238</v>
      </c>
      <c r="AP52" s="171">
        <v>81</v>
      </c>
      <c r="AQ52" s="171">
        <v>88</v>
      </c>
      <c r="AR52" s="171">
        <v>74</v>
      </c>
      <c r="AS52" s="70">
        <f t="shared" si="7"/>
        <v>0.9135802469135802</v>
      </c>
      <c r="AT52" s="70">
        <f t="shared" si="8"/>
        <v>0.84090909090909094</v>
      </c>
      <c r="AU52" s="171">
        <v>74</v>
      </c>
      <c r="AV52" s="68">
        <v>564</v>
      </c>
    </row>
    <row r="53" spans="1:48" ht="25.5" x14ac:dyDescent="0.35">
      <c r="A53" s="3" t="s">
        <v>27</v>
      </c>
      <c r="B53" s="157">
        <f t="shared" si="20"/>
        <v>1625</v>
      </c>
      <c r="C53" s="157">
        <f t="shared" si="21"/>
        <v>2120</v>
      </c>
      <c r="D53" s="157">
        <f t="shared" si="22"/>
        <v>1173</v>
      </c>
      <c r="E53" s="193">
        <f t="shared" si="9"/>
        <v>0.7218461538461538</v>
      </c>
      <c r="F53" s="193">
        <f t="shared" si="10"/>
        <v>0.55330188679245285</v>
      </c>
      <c r="G53" s="157">
        <f t="shared" si="11"/>
        <v>1206</v>
      </c>
      <c r="H53" s="206">
        <f t="shared" si="12"/>
        <v>29044</v>
      </c>
      <c r="I53" s="27"/>
      <c r="J53" s="28">
        <f>AB!B53+BC!B53+MB!B53+NB!B53+NL!B53+NS!B53+NT!B53+NU!B53+ON!B53+PE!B53+QC!B53+SK!B53+YK!B53</f>
        <v>2019</v>
      </c>
      <c r="K53" s="28">
        <f>AB!C53+BC!C53+MB!C53+NB!C53+NL!C53+NS!C53+NT!C53+NU!C53+ON!C53+PE!C53+QC!C53+SK!C53+YK!C53</f>
        <v>2574</v>
      </c>
      <c r="L53" s="28">
        <f>AB!D53+BC!D53+MB!D53+NB!D53+NL!D53+NS!D53+NT!D53+NU!D53+ON!D53+PE!D53+QC!D53+SK!D53+YK!D53</f>
        <v>1484</v>
      </c>
      <c r="M53" s="29">
        <f t="shared" si="3"/>
        <v>0.73501733531451219</v>
      </c>
      <c r="N53" s="29">
        <f t="shared" si="4"/>
        <v>0.57653457653457651</v>
      </c>
      <c r="O53" s="157">
        <f>AB!G53+BC!G53+MB!G53+NB!G53+NL!G53+NS!G53+NT!G53+NU!G53+ON!G53+PE!G53+QC!G53+SK!G53+YK!G53</f>
        <v>1517</v>
      </c>
      <c r="P53" s="154">
        <f>AB!H53+BC!H53+MB!H53+NB!H53+NL!H53+NS!H53+NT!H53+NU!H53+ON!H53+PE!H53+QC!H53+SK!H53+YK!H53</f>
        <v>37880</v>
      </c>
      <c r="Q53" s="15"/>
      <c r="R53" s="171">
        <v>394</v>
      </c>
      <c r="S53" s="171">
        <v>454</v>
      </c>
      <c r="T53" s="171">
        <v>311</v>
      </c>
      <c r="U53" s="70">
        <f t="shared" si="5"/>
        <v>0.78934010152284262</v>
      </c>
      <c r="V53" s="70">
        <f t="shared" si="6"/>
        <v>0.68502202643171806</v>
      </c>
      <c r="W53" s="171">
        <v>311</v>
      </c>
      <c r="X53" s="68">
        <v>8836</v>
      </c>
      <c r="Y53" s="201"/>
      <c r="Z53" s="157">
        <f t="shared" si="13"/>
        <v>317</v>
      </c>
      <c r="AA53" s="157">
        <f t="shared" si="14"/>
        <v>419</v>
      </c>
      <c r="AB53" s="157">
        <f t="shared" si="15"/>
        <v>164</v>
      </c>
      <c r="AC53" s="29">
        <f t="shared" si="16"/>
        <v>0.51735015772870663</v>
      </c>
      <c r="AD53" s="29">
        <f t="shared" si="17"/>
        <v>0.39140811455847258</v>
      </c>
      <c r="AE53" s="157">
        <f t="shared" si="18"/>
        <v>194</v>
      </c>
      <c r="AF53" s="154">
        <f t="shared" si="19"/>
        <v>3134</v>
      </c>
      <c r="AH53" s="157">
        <v>431</v>
      </c>
      <c r="AI53" s="157">
        <v>583</v>
      </c>
      <c r="AJ53" s="157">
        <v>220</v>
      </c>
      <c r="AK53" s="29">
        <v>0.51044083526682138</v>
      </c>
      <c r="AL53" s="29">
        <v>0.37735849056603776</v>
      </c>
      <c r="AM53" s="157">
        <v>250</v>
      </c>
      <c r="AN53" s="154">
        <v>3557</v>
      </c>
      <c r="AP53" s="171">
        <v>114</v>
      </c>
      <c r="AQ53" s="171">
        <v>164</v>
      </c>
      <c r="AR53" s="171">
        <v>56</v>
      </c>
      <c r="AS53" s="70">
        <f t="shared" si="7"/>
        <v>0.49122807017543857</v>
      </c>
      <c r="AT53" s="70">
        <f t="shared" si="8"/>
        <v>0.34146341463414637</v>
      </c>
      <c r="AU53" s="171">
        <v>56</v>
      </c>
      <c r="AV53" s="68">
        <v>423</v>
      </c>
    </row>
    <row r="54" spans="1:48" ht="25.5" x14ac:dyDescent="0.35">
      <c r="A54" s="3" t="s">
        <v>28</v>
      </c>
      <c r="B54" s="157">
        <f t="shared" si="20"/>
        <v>468</v>
      </c>
      <c r="C54" s="157">
        <f t="shared" si="21"/>
        <v>497</v>
      </c>
      <c r="D54" s="157">
        <f t="shared" si="22"/>
        <v>445</v>
      </c>
      <c r="E54" s="193">
        <f t="shared" si="9"/>
        <v>0.95085470085470081</v>
      </c>
      <c r="F54" s="193">
        <f t="shared" si="10"/>
        <v>0.8953722334004024</v>
      </c>
      <c r="G54" s="157">
        <f t="shared" si="11"/>
        <v>450</v>
      </c>
      <c r="H54" s="206">
        <f t="shared" si="12"/>
        <v>5254</v>
      </c>
      <c r="I54" s="27"/>
      <c r="J54" s="28">
        <f>AB!B54+BC!B54+MB!B54+NB!B54+NL!B54+NS!B54+NT!B54+NU!B54+ON!B54+PE!B54+QC!B54+SK!B54+YK!B54</f>
        <v>543</v>
      </c>
      <c r="K54" s="28">
        <f>AB!C54+BC!C54+MB!C54+NB!C54+NL!C54+NS!C54+NT!C54+NU!C54+ON!C54+PE!C54+QC!C54+SK!C54+YK!C54</f>
        <v>573</v>
      </c>
      <c r="L54" s="28">
        <f>AB!D54+BC!D54+MB!D54+NB!D54+NL!D54+NS!D54+NT!D54+NU!D54+ON!D54+PE!D54+QC!D54+SK!D54+YK!D54</f>
        <v>520</v>
      </c>
      <c r="M54" s="29">
        <f t="shared" si="3"/>
        <v>0.9576427255985267</v>
      </c>
      <c r="N54" s="29">
        <f t="shared" si="4"/>
        <v>0.9075043630017452</v>
      </c>
      <c r="O54" s="157">
        <f>AB!G54+BC!G54+MB!G54+NB!G54+NL!G54+NS!G54+NT!G54+NU!G54+ON!G54+PE!G54+QC!G54+SK!G54+YK!G54</f>
        <v>525</v>
      </c>
      <c r="P54" s="154">
        <f>AB!H54+BC!H54+MB!H54+NB!H54+NL!H54+NS!H54+NT!H54+NU!H54+ON!H54+PE!H54+QC!H54+SK!H54+YK!H54</f>
        <v>6245</v>
      </c>
      <c r="Q54" s="15"/>
      <c r="R54" s="171">
        <v>75</v>
      </c>
      <c r="S54" s="171">
        <v>76</v>
      </c>
      <c r="T54" s="171">
        <v>75</v>
      </c>
      <c r="U54" s="70">
        <f t="shared" si="5"/>
        <v>1</v>
      </c>
      <c r="V54" s="70">
        <f t="shared" si="6"/>
        <v>0.98684210526315785</v>
      </c>
      <c r="W54" s="171">
        <v>75</v>
      </c>
      <c r="X54" s="68">
        <v>991</v>
      </c>
      <c r="Y54" s="201"/>
      <c r="Z54" s="157">
        <f t="shared" si="13"/>
        <v>48</v>
      </c>
      <c r="AA54" s="157">
        <f t="shared" si="14"/>
        <v>58</v>
      </c>
      <c r="AB54" s="157">
        <f t="shared" si="15"/>
        <v>31</v>
      </c>
      <c r="AC54" s="29">
        <f t="shared" si="16"/>
        <v>0.64583333333333337</v>
      </c>
      <c r="AD54" s="29">
        <f t="shared" si="17"/>
        <v>0.53448275862068961</v>
      </c>
      <c r="AE54" s="157">
        <f t="shared" si="18"/>
        <v>29</v>
      </c>
      <c r="AF54" s="154">
        <f t="shared" si="19"/>
        <v>925</v>
      </c>
      <c r="AH54" s="157">
        <v>48</v>
      </c>
      <c r="AI54" s="157">
        <v>58</v>
      </c>
      <c r="AJ54" s="157">
        <v>31</v>
      </c>
      <c r="AK54" s="29">
        <v>0.64583333333333337</v>
      </c>
      <c r="AL54" s="29">
        <v>0.53448275862068961</v>
      </c>
      <c r="AM54" s="157">
        <v>29</v>
      </c>
      <c r="AN54" s="154">
        <v>1079</v>
      </c>
      <c r="AP54" s="171"/>
      <c r="AQ54" s="171"/>
      <c r="AR54" s="171"/>
      <c r="AS54" s="70" t="str">
        <f t="shared" si="7"/>
        <v>-</v>
      </c>
      <c r="AT54" s="70" t="str">
        <f t="shared" si="8"/>
        <v>-</v>
      </c>
      <c r="AU54" s="171"/>
      <c r="AV54" s="68">
        <v>154</v>
      </c>
    </row>
    <row r="55" spans="1:48" ht="25.5" x14ac:dyDescent="0.35">
      <c r="A55" s="3" t="s">
        <v>59</v>
      </c>
      <c r="B55" s="157">
        <f t="shared" si="20"/>
        <v>25</v>
      </c>
      <c r="C55" s="157">
        <f t="shared" si="21"/>
        <v>26</v>
      </c>
      <c r="D55" s="157">
        <f t="shared" si="22"/>
        <v>19</v>
      </c>
      <c r="E55" s="193">
        <f t="shared" si="9"/>
        <v>0.76</v>
      </c>
      <c r="F55" s="193">
        <f t="shared" si="10"/>
        <v>0.73076923076923073</v>
      </c>
      <c r="G55" s="157">
        <f t="shared" si="11"/>
        <v>17</v>
      </c>
      <c r="H55" s="206">
        <f t="shared" si="12"/>
        <v>310</v>
      </c>
      <c r="I55" s="27"/>
      <c r="J55" s="28">
        <f>AB!B55+BC!B55+MB!B55+NB!B55+NL!B55+NS!B55+NT!B55+NU!B55+ON!B55+PE!B55+QC!B55+SK!B55+YK!B55</f>
        <v>36</v>
      </c>
      <c r="K55" s="28">
        <f>AB!C55+BC!C55+MB!C55+NB!C55+NL!C55+NS!C55+NT!C55+NU!C55+ON!C55+PE!C55+QC!C55+SK!C55+YK!C55</f>
        <v>37</v>
      </c>
      <c r="L55" s="28">
        <f>AB!D55+BC!D55+MB!D55+NB!D55+NL!D55+NS!D55+NT!D55+NU!D55+ON!D55+PE!D55+QC!D55+SK!D55+YK!D55</f>
        <v>30</v>
      </c>
      <c r="M55" s="29">
        <f t="shared" si="3"/>
        <v>0.83333333333333337</v>
      </c>
      <c r="N55" s="29">
        <f t="shared" si="4"/>
        <v>0.81081081081081086</v>
      </c>
      <c r="O55" s="157">
        <f>AB!G55+BC!G55+MB!G55+NB!G55+NL!G55+NS!G55+NT!G55+NU!G55+ON!G55+PE!G55+QC!G55+SK!G55+YK!G55</f>
        <v>28</v>
      </c>
      <c r="P55" s="154">
        <f>AB!H55+BC!H55+MB!H55+NB!H55+NL!H55+NS!H55+NT!H55+NU!H55+ON!H55+PE!H55+QC!H55+SK!H55+YK!H55</f>
        <v>454</v>
      </c>
      <c r="Q55" s="15"/>
      <c r="R55" s="171">
        <v>11</v>
      </c>
      <c r="S55" s="171">
        <v>11</v>
      </c>
      <c r="T55" s="162">
        <v>11</v>
      </c>
      <c r="U55" s="70">
        <f t="shared" si="5"/>
        <v>1</v>
      </c>
      <c r="V55" s="70">
        <f t="shared" si="6"/>
        <v>1</v>
      </c>
      <c r="W55" s="171">
        <v>11</v>
      </c>
      <c r="X55" s="68">
        <v>144</v>
      </c>
      <c r="Y55" s="201"/>
      <c r="Z55" s="157">
        <f t="shared" si="13"/>
        <v>6</v>
      </c>
      <c r="AA55" s="157">
        <f t="shared" si="14"/>
        <v>8</v>
      </c>
      <c r="AB55" s="157">
        <f t="shared" si="15"/>
        <v>6</v>
      </c>
      <c r="AC55" s="29">
        <f t="shared" si="16"/>
        <v>1</v>
      </c>
      <c r="AD55" s="29">
        <f t="shared" si="17"/>
        <v>0.75</v>
      </c>
      <c r="AE55" s="157">
        <f t="shared" si="18"/>
        <v>5</v>
      </c>
      <c r="AF55" s="154">
        <f t="shared" si="19"/>
        <v>64</v>
      </c>
      <c r="AH55" s="157">
        <v>9</v>
      </c>
      <c r="AI55" s="157">
        <v>12</v>
      </c>
      <c r="AJ55" s="157">
        <v>8</v>
      </c>
      <c r="AK55" s="29">
        <v>0.88888888888888884</v>
      </c>
      <c r="AL55" s="29">
        <v>0.66666666666666663</v>
      </c>
      <c r="AM55" s="157">
        <v>7</v>
      </c>
      <c r="AN55" s="154">
        <v>89</v>
      </c>
      <c r="AP55" s="171">
        <v>3</v>
      </c>
      <c r="AQ55" s="171">
        <v>4</v>
      </c>
      <c r="AR55" s="171">
        <v>2</v>
      </c>
      <c r="AS55" s="70">
        <f t="shared" si="7"/>
        <v>0.66666666666666663</v>
      </c>
      <c r="AT55" s="70">
        <f t="shared" si="8"/>
        <v>0.5</v>
      </c>
      <c r="AU55" s="171">
        <v>2</v>
      </c>
      <c r="AV55" s="68">
        <v>25</v>
      </c>
    </row>
    <row r="56" spans="1:48" ht="25.5" x14ac:dyDescent="0.35">
      <c r="A56" s="3" t="s">
        <v>29</v>
      </c>
      <c r="B56" s="157">
        <f t="shared" si="20"/>
        <v>496</v>
      </c>
      <c r="C56" s="157">
        <f t="shared" si="21"/>
        <v>628</v>
      </c>
      <c r="D56" s="157">
        <f t="shared" si="22"/>
        <v>398</v>
      </c>
      <c r="E56" s="193">
        <f t="shared" si="9"/>
        <v>0.80241935483870963</v>
      </c>
      <c r="F56" s="193">
        <f t="shared" si="10"/>
        <v>0.63375796178343946</v>
      </c>
      <c r="G56" s="157">
        <f t="shared" si="11"/>
        <v>394</v>
      </c>
      <c r="H56" s="206">
        <f t="shared" si="12"/>
        <v>9106</v>
      </c>
      <c r="I56" s="27"/>
      <c r="J56" s="28">
        <f>AB!B56+BC!B56+MB!B56+NB!B56+NL!B56+NS!B56+NT!B56+NU!B56+ON!B56+PE!B56+QC!B56+SK!B56+YK!B56</f>
        <v>604</v>
      </c>
      <c r="K56" s="28">
        <f>AB!C56+BC!C56+MB!C56+NB!C56+NL!C56+NS!C56+NT!C56+NU!C56+ON!C56+PE!C56+QC!C56+SK!C56+YK!C56</f>
        <v>754</v>
      </c>
      <c r="L56" s="28">
        <f>AB!D56+BC!D56+MB!D56+NB!D56+NL!D56+NS!D56+NT!D56+NU!D56+ON!D56+PE!D56+QC!D56+SK!D56+YK!D56</f>
        <v>493</v>
      </c>
      <c r="M56" s="29">
        <f t="shared" si="3"/>
        <v>0.81622516556291391</v>
      </c>
      <c r="N56" s="29">
        <f t="shared" si="4"/>
        <v>0.65384615384615385</v>
      </c>
      <c r="O56" s="157">
        <f>AB!G56+BC!G56+MB!G56+NB!G56+NL!G56+NS!G56+NT!G56+NU!G56+ON!G56+PE!G56+QC!G56+SK!G56+YK!G56</f>
        <v>489</v>
      </c>
      <c r="P56" s="154">
        <f>AB!H56+BC!H56+MB!H56+NB!H56+NL!H56+NS!H56+NT!H56+NU!H56+ON!H56+PE!H56+QC!H56+SK!H56+YK!H56</f>
        <v>10935</v>
      </c>
      <c r="Q56" s="15"/>
      <c r="R56" s="171">
        <v>108</v>
      </c>
      <c r="S56" s="171">
        <v>126</v>
      </c>
      <c r="T56" s="171">
        <v>95</v>
      </c>
      <c r="U56" s="70">
        <f t="shared" si="5"/>
        <v>0.87962962962962965</v>
      </c>
      <c r="V56" s="70">
        <f t="shared" si="6"/>
        <v>0.75396825396825395</v>
      </c>
      <c r="W56" s="171">
        <v>95</v>
      </c>
      <c r="X56" s="68">
        <v>1829</v>
      </c>
      <c r="Y56" s="201"/>
      <c r="Z56" s="157">
        <f t="shared" si="13"/>
        <v>124</v>
      </c>
      <c r="AA56" s="157">
        <f t="shared" si="14"/>
        <v>180</v>
      </c>
      <c r="AB56" s="157">
        <f t="shared" si="15"/>
        <v>32</v>
      </c>
      <c r="AC56" s="29">
        <f t="shared" si="16"/>
        <v>0.25806451612903225</v>
      </c>
      <c r="AD56" s="29">
        <f t="shared" si="17"/>
        <v>0.17777777777777778</v>
      </c>
      <c r="AE56" s="157">
        <f t="shared" si="18"/>
        <v>40</v>
      </c>
      <c r="AF56" s="154">
        <f t="shared" si="19"/>
        <v>2452</v>
      </c>
      <c r="AH56" s="157">
        <v>142</v>
      </c>
      <c r="AI56" s="157">
        <v>205</v>
      </c>
      <c r="AJ56" s="157">
        <v>39</v>
      </c>
      <c r="AK56" s="29">
        <v>0.27464788732394368</v>
      </c>
      <c r="AL56" s="29">
        <v>0.19024390243902439</v>
      </c>
      <c r="AM56" s="157">
        <v>47</v>
      </c>
      <c r="AN56" s="154">
        <v>2622</v>
      </c>
      <c r="AP56" s="171">
        <v>18</v>
      </c>
      <c r="AQ56" s="171">
        <v>25</v>
      </c>
      <c r="AR56" s="171">
        <v>7</v>
      </c>
      <c r="AS56" s="70">
        <f t="shared" si="7"/>
        <v>0.3888888888888889</v>
      </c>
      <c r="AT56" s="70">
        <f t="shared" si="8"/>
        <v>0.28000000000000003</v>
      </c>
      <c r="AU56" s="171">
        <v>7</v>
      </c>
      <c r="AV56" s="68">
        <v>170</v>
      </c>
    </row>
    <row r="57" spans="1:48" ht="51" x14ac:dyDescent="0.35">
      <c r="A57" s="3" t="s">
        <v>57</v>
      </c>
      <c r="B57" s="157">
        <f t="shared" si="20"/>
        <v>72</v>
      </c>
      <c r="C57" s="157">
        <f t="shared" si="21"/>
        <v>75</v>
      </c>
      <c r="D57" s="157">
        <f t="shared" si="22"/>
        <v>66</v>
      </c>
      <c r="E57" s="193">
        <f t="shared" si="9"/>
        <v>0.91666666666666663</v>
      </c>
      <c r="F57" s="193">
        <f t="shared" si="10"/>
        <v>0.88</v>
      </c>
      <c r="G57" s="157">
        <f t="shared" si="11"/>
        <v>77</v>
      </c>
      <c r="H57" s="206">
        <f t="shared" si="12"/>
        <v>821</v>
      </c>
      <c r="I57" s="27"/>
      <c r="J57" s="28">
        <f>AB!B57+BC!B57+MB!B57+NB!B57+NL!B57+NS!B57+NT!B57+NU!B57+ON!B57+PE!B57+QC!B57+SK!B57+YK!B57</f>
        <v>72</v>
      </c>
      <c r="K57" s="28">
        <f>AB!C57+BC!C57+MB!C57+NB!C57+NL!C57+NS!C57+NT!C57+NU!C57+ON!C57+PE!C57+QC!C57+SK!C57+YK!C57</f>
        <v>75</v>
      </c>
      <c r="L57" s="28">
        <f>AB!D57+BC!D57+MB!D57+NB!D57+NL!D57+NS!D57+NT!D57+NU!D57+ON!D57+PE!D57+QC!D57+SK!D57+YK!D57</f>
        <v>66</v>
      </c>
      <c r="M57" s="29">
        <f t="shared" si="3"/>
        <v>0.91666666666666663</v>
      </c>
      <c r="N57" s="29">
        <f t="shared" si="4"/>
        <v>0.88</v>
      </c>
      <c r="O57" s="157">
        <f>AB!G57+BC!G57+MB!G57+NB!G57+NL!G57+NS!G57+NT!G57+NU!G57+ON!G57+PE!G57+QC!G57+SK!G57+YK!G57</f>
        <v>77</v>
      </c>
      <c r="P57" s="154">
        <f>AB!H57+BC!H57+MB!H57+NB!H57+NL!H57+NS!H57+NT!H57+NU!H57+ON!H57+PE!H57+QC!H57+SK!H57+YK!H57</f>
        <v>913</v>
      </c>
      <c r="Q57" s="15"/>
      <c r="R57" s="171"/>
      <c r="S57" s="171"/>
      <c r="T57" s="171"/>
      <c r="U57" s="70" t="str">
        <f t="shared" si="5"/>
        <v>-</v>
      </c>
      <c r="V57" s="70" t="str">
        <f t="shared" si="6"/>
        <v>-</v>
      </c>
      <c r="W57" s="171"/>
      <c r="X57" s="68">
        <v>92</v>
      </c>
      <c r="Y57" s="201"/>
      <c r="Z57" s="157">
        <f t="shared" si="13"/>
        <v>49</v>
      </c>
      <c r="AA57" s="157">
        <f t="shared" si="14"/>
        <v>54</v>
      </c>
      <c r="AB57" s="157">
        <f t="shared" si="15"/>
        <v>47</v>
      </c>
      <c r="AC57" s="29">
        <f t="shared" si="16"/>
        <v>0.95918367346938771</v>
      </c>
      <c r="AD57" s="29">
        <f t="shared" si="17"/>
        <v>0.87037037037037035</v>
      </c>
      <c r="AE57" s="157">
        <f t="shared" si="18"/>
        <v>43</v>
      </c>
      <c r="AF57" s="154">
        <f t="shared" si="19"/>
        <v>710</v>
      </c>
      <c r="AH57" s="157">
        <v>55</v>
      </c>
      <c r="AI57" s="157">
        <v>60</v>
      </c>
      <c r="AJ57" s="157">
        <v>51</v>
      </c>
      <c r="AK57" s="29">
        <v>0.92727272727272725</v>
      </c>
      <c r="AL57" s="29">
        <v>0.85</v>
      </c>
      <c r="AM57" s="157">
        <v>47</v>
      </c>
      <c r="AN57" s="154">
        <v>742</v>
      </c>
      <c r="AP57" s="171">
        <v>6</v>
      </c>
      <c r="AQ57" s="171">
        <v>6</v>
      </c>
      <c r="AR57" s="171">
        <v>4</v>
      </c>
      <c r="AS57" s="70">
        <f t="shared" si="7"/>
        <v>0.66666666666666663</v>
      </c>
      <c r="AT57" s="70">
        <f t="shared" si="8"/>
        <v>0.66666666666666663</v>
      </c>
      <c r="AU57" s="171">
        <v>4</v>
      </c>
      <c r="AV57" s="68">
        <v>32</v>
      </c>
    </row>
    <row r="58" spans="1:48" ht="25.5" x14ac:dyDescent="0.35">
      <c r="A58" s="3" t="s">
        <v>30</v>
      </c>
      <c r="B58" s="157">
        <f t="shared" si="20"/>
        <v>28</v>
      </c>
      <c r="C58" s="157">
        <f t="shared" si="21"/>
        <v>34</v>
      </c>
      <c r="D58" s="157">
        <f t="shared" si="22"/>
        <v>22</v>
      </c>
      <c r="E58" s="193">
        <f t="shared" si="9"/>
        <v>0.7857142857142857</v>
      </c>
      <c r="F58" s="193">
        <f t="shared" si="10"/>
        <v>0.6470588235294118</v>
      </c>
      <c r="G58" s="157">
        <f t="shared" si="11"/>
        <v>29</v>
      </c>
      <c r="H58" s="206">
        <f t="shared" si="12"/>
        <v>594</v>
      </c>
      <c r="I58" s="27"/>
      <c r="J58" s="28">
        <f>AB!B58+BC!B58+MB!B58+NB!B58+NL!B58+NS!B58+NT!B58+NU!B58+ON!B58+PE!B58+QC!B58+SK!B58+YK!B58</f>
        <v>79</v>
      </c>
      <c r="K58" s="28">
        <f>AB!C58+BC!C58+MB!C58+NB!C58+NL!C58+NS!C58+NT!C58+NU!C58+ON!C58+PE!C58+QC!C58+SK!C58+YK!C58</f>
        <v>90</v>
      </c>
      <c r="L58" s="28">
        <f>AB!D58+BC!D58+MB!D58+NB!D58+NL!D58+NS!D58+NT!D58+NU!D58+ON!D58+PE!D58+QC!D58+SK!D58+YK!D58</f>
        <v>65</v>
      </c>
      <c r="M58" s="29">
        <f t="shared" si="3"/>
        <v>0.82278481012658233</v>
      </c>
      <c r="N58" s="29">
        <f t="shared" si="4"/>
        <v>0.72222222222222221</v>
      </c>
      <c r="O58" s="157">
        <f>AB!G58+BC!G58+MB!G58+NB!G58+NL!G58+NS!G58+NT!G58+NU!G58+ON!G58+PE!G58+QC!G58+SK!G58+YK!G58</f>
        <v>72</v>
      </c>
      <c r="P58" s="154">
        <f>AB!H58+BC!H58+MB!H58+NB!H58+NL!H58+NS!H58+NT!H58+NU!H58+ON!H58+PE!H58+QC!H58+SK!H58+YK!H58</f>
        <v>1589</v>
      </c>
      <c r="Q58" s="15"/>
      <c r="R58" s="171">
        <v>51</v>
      </c>
      <c r="S58" s="171">
        <v>56</v>
      </c>
      <c r="T58" s="171">
        <v>43</v>
      </c>
      <c r="U58" s="70">
        <f t="shared" si="5"/>
        <v>0.84313725490196079</v>
      </c>
      <c r="V58" s="70">
        <f t="shared" si="6"/>
        <v>0.7678571428571429</v>
      </c>
      <c r="W58" s="171">
        <v>43</v>
      </c>
      <c r="X58" s="68">
        <v>995</v>
      </c>
      <c r="Y58" s="201"/>
      <c r="Z58" s="157">
        <f t="shared" si="13"/>
        <v>28</v>
      </c>
      <c r="AA58" s="157">
        <f t="shared" si="14"/>
        <v>33</v>
      </c>
      <c r="AB58" s="157">
        <f t="shared" si="15"/>
        <v>20</v>
      </c>
      <c r="AC58" s="29">
        <f t="shared" si="16"/>
        <v>0.7142857142857143</v>
      </c>
      <c r="AD58" s="29">
        <f t="shared" si="17"/>
        <v>0.60606060606060608</v>
      </c>
      <c r="AE58" s="157">
        <f t="shared" si="18"/>
        <v>19</v>
      </c>
      <c r="AF58" s="154">
        <f t="shared" si="19"/>
        <v>191</v>
      </c>
      <c r="AH58" s="157">
        <v>38</v>
      </c>
      <c r="AI58" s="157">
        <v>44</v>
      </c>
      <c r="AJ58" s="157">
        <v>26</v>
      </c>
      <c r="AK58" s="29">
        <v>0.68421052631578949</v>
      </c>
      <c r="AL58" s="29">
        <v>0.59090909090909094</v>
      </c>
      <c r="AM58" s="157">
        <v>25</v>
      </c>
      <c r="AN58" s="154">
        <v>259</v>
      </c>
      <c r="AP58" s="171">
        <v>10</v>
      </c>
      <c r="AQ58" s="171">
        <v>11</v>
      </c>
      <c r="AR58" s="171">
        <v>6</v>
      </c>
      <c r="AS58" s="70">
        <f t="shared" si="7"/>
        <v>0.6</v>
      </c>
      <c r="AT58" s="70">
        <f t="shared" si="8"/>
        <v>0.54545454545454541</v>
      </c>
      <c r="AU58" s="171">
        <v>6</v>
      </c>
      <c r="AV58" s="68">
        <v>68</v>
      </c>
    </row>
    <row r="59" spans="1:48" ht="25.5" x14ac:dyDescent="0.35">
      <c r="A59" s="3" t="s">
        <v>31</v>
      </c>
      <c r="B59" s="157">
        <f t="shared" si="20"/>
        <v>471</v>
      </c>
      <c r="C59" s="157">
        <f t="shared" si="21"/>
        <v>586</v>
      </c>
      <c r="D59" s="157">
        <f t="shared" si="22"/>
        <v>354</v>
      </c>
      <c r="E59" s="193">
        <f t="shared" si="9"/>
        <v>0.75159235668789814</v>
      </c>
      <c r="F59" s="193">
        <f t="shared" si="10"/>
        <v>0.60409556313993173</v>
      </c>
      <c r="G59" s="157">
        <f t="shared" si="11"/>
        <v>392</v>
      </c>
      <c r="H59" s="206">
        <f t="shared" si="12"/>
        <v>11934</v>
      </c>
      <c r="I59" s="27"/>
      <c r="J59" s="28">
        <f>AB!B59+BC!B59+MB!B59+NB!B59+NL!B59+NS!B59+NT!B59+NU!B59+ON!B59+PE!B59+QC!B59+SK!B59+YK!B59</f>
        <v>584</v>
      </c>
      <c r="K59" s="28">
        <f>AB!C59+BC!C59+MB!C59+NB!C59+NL!C59+NS!C59+NT!C59+NU!C59+ON!C59+PE!C59+QC!C59+SK!C59+YK!C59</f>
        <v>708</v>
      </c>
      <c r="L59" s="28">
        <f>AB!D59+BC!D59+MB!D59+NB!D59+NL!D59+NS!D59+NT!D59+NU!D59+ON!D59+PE!D59+QC!D59+SK!D59+YK!D59</f>
        <v>455</v>
      </c>
      <c r="M59" s="29">
        <f t="shared" si="3"/>
        <v>0.77910958904109584</v>
      </c>
      <c r="N59" s="29">
        <f t="shared" si="4"/>
        <v>0.64265536723163841</v>
      </c>
      <c r="O59" s="157">
        <f>AB!G59+BC!G59+MB!G59+NB!G59+NL!G59+NS!G59+NT!G59+NU!G59+ON!G59+PE!G59+QC!G59+SK!G59+YK!G59</f>
        <v>493</v>
      </c>
      <c r="P59" s="154">
        <f>AB!H59+BC!H59+MB!H59+NB!H59+NL!H59+NS!H59+NT!H59+NU!H59+ON!H59+PE!H59+QC!H59+SK!H59+YK!H59</f>
        <v>15666</v>
      </c>
      <c r="Q59" s="15"/>
      <c r="R59" s="171">
        <v>113</v>
      </c>
      <c r="S59" s="171">
        <v>122</v>
      </c>
      <c r="T59" s="171">
        <v>101</v>
      </c>
      <c r="U59" s="70">
        <f t="shared" si="5"/>
        <v>0.89380530973451322</v>
      </c>
      <c r="V59" s="70">
        <f t="shared" si="6"/>
        <v>0.82786885245901642</v>
      </c>
      <c r="W59" s="171">
        <v>101</v>
      </c>
      <c r="X59" s="68">
        <v>3732</v>
      </c>
      <c r="Y59" s="201"/>
      <c r="Z59" s="157">
        <f t="shared" si="13"/>
        <v>78</v>
      </c>
      <c r="AA59" s="157">
        <f t="shared" si="14"/>
        <v>118</v>
      </c>
      <c r="AB59" s="157">
        <f t="shared" si="15"/>
        <v>28</v>
      </c>
      <c r="AC59" s="29">
        <f t="shared" si="16"/>
        <v>0.35897435897435898</v>
      </c>
      <c r="AD59" s="29">
        <f t="shared" si="17"/>
        <v>0.23728813559322035</v>
      </c>
      <c r="AE59" s="157">
        <f t="shared" si="18"/>
        <v>42</v>
      </c>
      <c r="AF59" s="154">
        <f t="shared" si="19"/>
        <v>1181</v>
      </c>
      <c r="AH59" s="157">
        <v>83</v>
      </c>
      <c r="AI59" s="157">
        <v>124</v>
      </c>
      <c r="AJ59" s="157">
        <v>32</v>
      </c>
      <c r="AK59" s="29">
        <v>0.38554216867469882</v>
      </c>
      <c r="AL59" s="29">
        <v>0.25806451612903225</v>
      </c>
      <c r="AM59" s="157">
        <v>46</v>
      </c>
      <c r="AN59" s="154">
        <v>1232</v>
      </c>
      <c r="AP59" s="171">
        <v>5</v>
      </c>
      <c r="AQ59" s="171">
        <v>6</v>
      </c>
      <c r="AR59" s="171">
        <v>4</v>
      </c>
      <c r="AS59" s="70">
        <f t="shared" si="7"/>
        <v>0.8</v>
      </c>
      <c r="AT59" s="70">
        <f t="shared" si="8"/>
        <v>0.66666666666666663</v>
      </c>
      <c r="AU59" s="171">
        <v>4</v>
      </c>
      <c r="AV59" s="68">
        <v>51</v>
      </c>
    </row>
    <row r="60" spans="1:48" ht="25.5" x14ac:dyDescent="0.35">
      <c r="A60" s="3" t="s">
        <v>32</v>
      </c>
      <c r="B60" s="157">
        <f t="shared" si="20"/>
        <v>190</v>
      </c>
      <c r="C60" s="157">
        <f t="shared" si="21"/>
        <v>208</v>
      </c>
      <c r="D60" s="157">
        <f t="shared" si="22"/>
        <v>167</v>
      </c>
      <c r="E60" s="193">
        <f t="shared" si="9"/>
        <v>0.87894736842105259</v>
      </c>
      <c r="F60" s="193">
        <f t="shared" si="10"/>
        <v>0.80288461538461542</v>
      </c>
      <c r="G60" s="157">
        <f t="shared" si="11"/>
        <v>219</v>
      </c>
      <c r="H60" s="206">
        <f t="shared" si="12"/>
        <v>2754</v>
      </c>
      <c r="I60" s="27"/>
      <c r="J60" s="28">
        <f>AB!B60+BC!B60+MB!B60+NB!B60+NL!B60+NS!B60+NT!B60+NU!B60+ON!B60+PE!B60+QC!B60+SK!B60+YK!B60</f>
        <v>241</v>
      </c>
      <c r="K60" s="28">
        <f>AB!C60+BC!C60+MB!C60+NB!C60+NL!C60+NS!C60+NT!C60+NU!C60+ON!C60+PE!C60+QC!C60+SK!C60+YK!C60</f>
        <v>262</v>
      </c>
      <c r="L60" s="28">
        <f>AB!D60+BC!D60+MB!D60+NB!D60+NL!D60+NS!D60+NT!D60+NU!D60+ON!D60+PE!D60+QC!D60+SK!D60+YK!D60</f>
        <v>214</v>
      </c>
      <c r="M60" s="29">
        <f t="shared" si="3"/>
        <v>0.88796680497925307</v>
      </c>
      <c r="N60" s="29">
        <f t="shared" si="4"/>
        <v>0.81679389312977102</v>
      </c>
      <c r="O60" s="157">
        <f>AB!G60+BC!G60+MB!G60+NB!G60+NL!G60+NS!G60+NT!G60+NU!G60+ON!G60+PE!G60+QC!G60+SK!G60+YK!G60</f>
        <v>266</v>
      </c>
      <c r="P60" s="154">
        <f>AB!H60+BC!H60+MB!H60+NB!H60+NL!H60+NS!H60+NT!H60+NU!H60+ON!H60+PE!H60+QC!H60+SK!H60+YK!H60</f>
        <v>3741</v>
      </c>
      <c r="Q60" s="15"/>
      <c r="R60" s="171">
        <v>51</v>
      </c>
      <c r="S60" s="171">
        <v>54</v>
      </c>
      <c r="T60" s="171">
        <v>47</v>
      </c>
      <c r="U60" s="70">
        <f t="shared" si="5"/>
        <v>0.92156862745098034</v>
      </c>
      <c r="V60" s="70">
        <f t="shared" si="6"/>
        <v>0.87037037037037035</v>
      </c>
      <c r="W60" s="171">
        <v>47</v>
      </c>
      <c r="X60" s="68">
        <v>987</v>
      </c>
      <c r="Y60" s="201"/>
      <c r="Z60" s="157">
        <f t="shared" si="13"/>
        <v>8</v>
      </c>
      <c r="AA60" s="157">
        <f t="shared" si="14"/>
        <v>10</v>
      </c>
      <c r="AB60" s="157">
        <f t="shared" si="15"/>
        <v>3</v>
      </c>
      <c r="AC60" s="29">
        <f t="shared" si="16"/>
        <v>0.375</v>
      </c>
      <c r="AD60" s="29">
        <f t="shared" si="17"/>
        <v>0.3</v>
      </c>
      <c r="AE60" s="157">
        <f t="shared" si="18"/>
        <v>164</v>
      </c>
      <c r="AF60" s="154">
        <f t="shared" si="19"/>
        <v>491</v>
      </c>
      <c r="AH60" s="157">
        <v>16</v>
      </c>
      <c r="AI60" s="157">
        <v>23</v>
      </c>
      <c r="AJ60" s="157">
        <v>7</v>
      </c>
      <c r="AK60" s="29">
        <v>0.4375</v>
      </c>
      <c r="AL60" s="29">
        <v>0.30434782608695654</v>
      </c>
      <c r="AM60" s="157">
        <v>168</v>
      </c>
      <c r="AN60" s="154">
        <v>555</v>
      </c>
      <c r="AP60" s="171">
        <v>8</v>
      </c>
      <c r="AQ60" s="171">
        <v>13</v>
      </c>
      <c r="AR60" s="171">
        <v>4</v>
      </c>
      <c r="AS60" s="70">
        <f t="shared" si="7"/>
        <v>0.5</v>
      </c>
      <c r="AT60" s="70">
        <f t="shared" si="8"/>
        <v>0.30769230769230771</v>
      </c>
      <c r="AU60" s="171">
        <v>4</v>
      </c>
      <c r="AV60" s="68">
        <v>64</v>
      </c>
    </row>
    <row r="61" spans="1:48" ht="25.5" x14ac:dyDescent="0.35">
      <c r="A61" s="3" t="s">
        <v>33</v>
      </c>
      <c r="B61" s="157">
        <f t="shared" si="20"/>
        <v>1136</v>
      </c>
      <c r="C61" s="157">
        <f t="shared" si="21"/>
        <v>1396</v>
      </c>
      <c r="D61" s="157">
        <f t="shared" si="22"/>
        <v>672</v>
      </c>
      <c r="E61" s="193">
        <f t="shared" si="9"/>
        <v>0.59154929577464788</v>
      </c>
      <c r="F61" s="193">
        <f t="shared" si="10"/>
        <v>0.48137535816618909</v>
      </c>
      <c r="G61" s="157">
        <f t="shared" si="11"/>
        <v>643</v>
      </c>
      <c r="H61" s="206">
        <f t="shared" si="12"/>
        <v>11962</v>
      </c>
      <c r="I61" s="27"/>
      <c r="J61" s="28">
        <f>AB!B61+BC!B61+MB!B61+NB!B61+NL!B61+NS!B61+NT!B61+NU!B61+ON!B61+PE!B61+QC!B61+SK!B61+YK!B61</f>
        <v>1221</v>
      </c>
      <c r="K61" s="28">
        <f>AB!C61+BC!C61+MB!C61+NB!C61+NL!C61+NS!C61+NT!C61+NU!C61+ON!C61+PE!C61+QC!C61+SK!C61+YK!C61</f>
        <v>1488</v>
      </c>
      <c r="L61" s="28">
        <f>AB!D61+BC!D61+MB!D61+NB!D61+NL!D61+NS!D61+NT!D61+NU!D61+ON!D61+PE!D61+QC!D61+SK!D61+YK!D61</f>
        <v>731</v>
      </c>
      <c r="M61" s="29">
        <f t="shared" si="3"/>
        <v>0.5986895986895987</v>
      </c>
      <c r="N61" s="29">
        <f t="shared" si="4"/>
        <v>0.49126344086021506</v>
      </c>
      <c r="O61" s="157">
        <f>AB!G61+BC!G61+MB!G61+NB!G61+NL!G61+NS!G61+NT!G61+NU!G61+ON!G61+PE!G61+QC!G61+SK!G61+YK!G61</f>
        <v>702</v>
      </c>
      <c r="P61" s="154">
        <f>AB!H61+BC!H61+MB!H61+NB!H61+NL!H61+NS!H61+NT!H61+NU!H61+ON!H61+PE!H61+QC!H61+SK!H61+YK!H61</f>
        <v>13926</v>
      </c>
      <c r="Q61" s="15"/>
      <c r="R61" s="171">
        <v>85</v>
      </c>
      <c r="S61" s="171">
        <v>92</v>
      </c>
      <c r="T61" s="171">
        <v>59</v>
      </c>
      <c r="U61" s="70">
        <f t="shared" si="5"/>
        <v>0.69411764705882351</v>
      </c>
      <c r="V61" s="70">
        <f t="shared" si="6"/>
        <v>0.64130434782608692</v>
      </c>
      <c r="W61" s="171">
        <v>59</v>
      </c>
      <c r="X61" s="68">
        <v>1964</v>
      </c>
      <c r="Y61" s="201"/>
      <c r="Z61" s="157">
        <f t="shared" si="13"/>
        <v>298</v>
      </c>
      <c r="AA61" s="157">
        <f t="shared" si="14"/>
        <v>384</v>
      </c>
      <c r="AB61" s="157">
        <f t="shared" si="15"/>
        <v>164</v>
      </c>
      <c r="AC61" s="29">
        <f t="shared" si="16"/>
        <v>0.55033557046979864</v>
      </c>
      <c r="AD61" s="29">
        <f t="shared" si="17"/>
        <v>0.42708333333333331</v>
      </c>
      <c r="AE61" s="157">
        <f t="shared" si="18"/>
        <v>162</v>
      </c>
      <c r="AF61" s="154">
        <f t="shared" si="19"/>
        <v>8783</v>
      </c>
      <c r="AH61" s="157">
        <v>465</v>
      </c>
      <c r="AI61" s="157">
        <v>599</v>
      </c>
      <c r="AJ61" s="157">
        <v>276</v>
      </c>
      <c r="AK61" s="29">
        <v>0.59354838709677415</v>
      </c>
      <c r="AL61" s="29">
        <v>0.46076794657762937</v>
      </c>
      <c r="AM61" s="157">
        <v>274</v>
      </c>
      <c r="AN61" s="154">
        <v>9625</v>
      </c>
      <c r="AP61" s="171">
        <v>167</v>
      </c>
      <c r="AQ61" s="171">
        <v>215</v>
      </c>
      <c r="AR61" s="171">
        <v>112</v>
      </c>
      <c r="AS61" s="70">
        <f t="shared" si="7"/>
        <v>0.6706586826347305</v>
      </c>
      <c r="AT61" s="70">
        <f t="shared" si="8"/>
        <v>0.52093023255813953</v>
      </c>
      <c r="AU61" s="171">
        <v>112</v>
      </c>
      <c r="AV61" s="68">
        <v>842</v>
      </c>
    </row>
    <row r="62" spans="1:48" ht="25.5" x14ac:dyDescent="0.35">
      <c r="A62" s="3" t="s">
        <v>61</v>
      </c>
      <c r="B62" s="157">
        <f t="shared" si="20"/>
        <v>5</v>
      </c>
      <c r="C62" s="157">
        <f t="shared" si="21"/>
        <v>6</v>
      </c>
      <c r="D62" s="157">
        <f t="shared" si="22"/>
        <v>2</v>
      </c>
      <c r="E62" s="193">
        <f t="shared" si="9"/>
        <v>0.4</v>
      </c>
      <c r="F62" s="193">
        <f t="shared" si="10"/>
        <v>0.33333333333333331</v>
      </c>
      <c r="G62" s="157">
        <f t="shared" si="11"/>
        <v>2</v>
      </c>
      <c r="H62" s="206">
        <f t="shared" si="12"/>
        <v>54</v>
      </c>
      <c r="I62" s="27"/>
      <c r="J62" s="28">
        <f>AB!B62+BC!B62+MB!B62+NB!B62+NL!B62+NS!B62+NT!B62+NU!B62+ON!B62+PE!B62+QC!B62+SK!B62+YK!B62</f>
        <v>11</v>
      </c>
      <c r="K62" s="28">
        <f>AB!C62+BC!C62+MB!C62+NB!C62+NL!C62+NS!C62+NT!C62+NU!C62+ON!C62+PE!C62+QC!C62+SK!C62+YK!C62</f>
        <v>12</v>
      </c>
      <c r="L62" s="28">
        <f>AB!D62+BC!D62+MB!D62+NB!D62+NL!D62+NS!D62+NT!D62+NU!D62+ON!D62+PE!D62+QC!D62+SK!D62+YK!D62</f>
        <v>5</v>
      </c>
      <c r="M62" s="29">
        <f t="shared" si="3"/>
        <v>0.45454545454545453</v>
      </c>
      <c r="N62" s="29">
        <f t="shared" si="4"/>
        <v>0.41666666666666669</v>
      </c>
      <c r="O62" s="157">
        <f>AB!G62+BC!G62+MB!G62+NB!G62+NL!G62+NS!G62+NT!G62+NU!G62+ON!G62+PE!G62+QC!G62+SK!G62+YK!G62</f>
        <v>5</v>
      </c>
      <c r="P62" s="154">
        <f>AB!H62+BC!H62+MB!H62+NB!H62+NL!H62+NS!H62+NT!H62+NU!H62+ON!H62+PE!H62+QC!H62+SK!H62+YK!H62</f>
        <v>63</v>
      </c>
      <c r="Q62" s="15"/>
      <c r="R62" s="171">
        <v>6</v>
      </c>
      <c r="S62" s="171">
        <v>6</v>
      </c>
      <c r="T62" s="171">
        <v>3</v>
      </c>
      <c r="U62" s="70">
        <f t="shared" si="5"/>
        <v>0.5</v>
      </c>
      <c r="V62" s="70">
        <f t="shared" si="6"/>
        <v>0.5</v>
      </c>
      <c r="W62" s="171">
        <v>3</v>
      </c>
      <c r="X62" s="68">
        <v>9</v>
      </c>
      <c r="Y62" s="201"/>
      <c r="Z62" s="157">
        <f t="shared" si="13"/>
        <v>10</v>
      </c>
      <c r="AA62" s="157">
        <f t="shared" si="14"/>
        <v>13</v>
      </c>
      <c r="AB62" s="157">
        <f t="shared" si="15"/>
        <v>0</v>
      </c>
      <c r="AC62" s="29">
        <f t="shared" si="16"/>
        <v>0</v>
      </c>
      <c r="AD62" s="29">
        <f t="shared" si="17"/>
        <v>0</v>
      </c>
      <c r="AE62" s="157">
        <f t="shared" si="18"/>
        <v>0</v>
      </c>
      <c r="AF62" s="154">
        <f t="shared" si="19"/>
        <v>21</v>
      </c>
      <c r="AH62" s="157">
        <v>15</v>
      </c>
      <c r="AI62" s="157">
        <v>20</v>
      </c>
      <c r="AJ62" s="157">
        <v>0</v>
      </c>
      <c r="AK62" s="29">
        <v>0</v>
      </c>
      <c r="AL62" s="29">
        <v>0</v>
      </c>
      <c r="AM62" s="157">
        <v>0</v>
      </c>
      <c r="AN62" s="154">
        <v>27</v>
      </c>
      <c r="AP62" s="171">
        <v>5</v>
      </c>
      <c r="AQ62" s="171">
        <v>7</v>
      </c>
      <c r="AR62" s="171">
        <v>0</v>
      </c>
      <c r="AS62" s="70">
        <f t="shared" si="7"/>
        <v>0</v>
      </c>
      <c r="AT62" s="70">
        <f t="shared" si="8"/>
        <v>0</v>
      </c>
      <c r="AU62" s="171">
        <v>0</v>
      </c>
      <c r="AV62" s="68">
        <v>6</v>
      </c>
    </row>
    <row r="63" spans="1:48" ht="25.5" x14ac:dyDescent="0.35">
      <c r="A63" s="3" t="s">
        <v>34</v>
      </c>
      <c r="B63" s="157">
        <f t="shared" si="20"/>
        <v>65</v>
      </c>
      <c r="C63" s="157">
        <f t="shared" si="21"/>
        <v>104</v>
      </c>
      <c r="D63" s="157">
        <f t="shared" si="22"/>
        <v>39</v>
      </c>
      <c r="E63" s="193">
        <f t="shared" si="9"/>
        <v>0.6</v>
      </c>
      <c r="F63" s="193">
        <f t="shared" si="10"/>
        <v>0.375</v>
      </c>
      <c r="G63" s="157">
        <f t="shared" si="11"/>
        <v>44</v>
      </c>
      <c r="H63" s="206">
        <f t="shared" si="12"/>
        <v>684</v>
      </c>
      <c r="I63" s="27"/>
      <c r="J63" s="28">
        <f>AB!B63+BC!B63+MB!B63+NB!B63+NL!B63+NS!B63+NT!B63+NU!B63+ON!B63+PE!B63+QC!B63+SK!B63+YK!B63</f>
        <v>65</v>
      </c>
      <c r="K63" s="28">
        <f>AB!C63+BC!C63+MB!C63+NB!C63+NL!C63+NS!C63+NT!C63+NU!C63+ON!C63+PE!C63+QC!C63+SK!C63+YK!C63</f>
        <v>104</v>
      </c>
      <c r="L63" s="28">
        <f>AB!D63+BC!D63+MB!D63+NB!D63+NL!D63+NS!D63+NT!D63+NU!D63+ON!D63+PE!D63+QC!D63+SK!D63+YK!D63</f>
        <v>39</v>
      </c>
      <c r="M63" s="29">
        <f t="shared" si="3"/>
        <v>0.6</v>
      </c>
      <c r="N63" s="29">
        <f t="shared" si="4"/>
        <v>0.375</v>
      </c>
      <c r="O63" s="157">
        <f>AB!G63+BC!G63+MB!G63+NB!G63+NL!G63+NS!G63+NT!G63+NU!G63+ON!G63+PE!G63+QC!G63+SK!G63+YK!G63</f>
        <v>44</v>
      </c>
      <c r="P63" s="154">
        <f>AB!H63+BC!H63+MB!H63+NB!H63+NL!H63+NS!H63+NT!H63+NU!H63+ON!H63+PE!H63+QC!H63+SK!H63+YK!H63</f>
        <v>693</v>
      </c>
      <c r="Q63" s="15"/>
      <c r="R63" s="171"/>
      <c r="S63" s="171"/>
      <c r="T63" s="171"/>
      <c r="U63" s="70" t="str">
        <f t="shared" si="5"/>
        <v>-</v>
      </c>
      <c r="V63" s="70" t="str">
        <f t="shared" si="6"/>
        <v>-</v>
      </c>
      <c r="W63" s="171"/>
      <c r="X63" s="68">
        <v>9</v>
      </c>
      <c r="Y63" s="201"/>
      <c r="Z63" s="157">
        <f t="shared" si="13"/>
        <v>23</v>
      </c>
      <c r="AA63" s="157">
        <f t="shared" si="14"/>
        <v>45</v>
      </c>
      <c r="AB63" s="157">
        <f t="shared" si="15"/>
        <v>11</v>
      </c>
      <c r="AC63" s="29">
        <f t="shared" si="16"/>
        <v>0.47826086956521741</v>
      </c>
      <c r="AD63" s="29">
        <f t="shared" si="17"/>
        <v>0.24444444444444444</v>
      </c>
      <c r="AE63" s="157">
        <f t="shared" si="18"/>
        <v>10</v>
      </c>
      <c r="AF63" s="154">
        <f t="shared" si="19"/>
        <v>236</v>
      </c>
      <c r="AH63" s="157">
        <v>23</v>
      </c>
      <c r="AI63" s="157">
        <v>45</v>
      </c>
      <c r="AJ63" s="157">
        <v>11</v>
      </c>
      <c r="AK63" s="29">
        <v>0.47826086956521741</v>
      </c>
      <c r="AL63" s="29">
        <v>0.24444444444444444</v>
      </c>
      <c r="AM63" s="157">
        <v>10</v>
      </c>
      <c r="AN63" s="154">
        <v>243</v>
      </c>
      <c r="AP63" s="171"/>
      <c r="AQ63" s="171"/>
      <c r="AR63" s="171"/>
      <c r="AS63" s="70" t="str">
        <f t="shared" si="7"/>
        <v>-</v>
      </c>
      <c r="AT63" s="70" t="str">
        <f t="shared" si="8"/>
        <v>-</v>
      </c>
      <c r="AU63" s="171"/>
      <c r="AV63" s="68">
        <v>7</v>
      </c>
    </row>
    <row r="64" spans="1:48" s="23" customFormat="1" ht="25.5" x14ac:dyDescent="0.35">
      <c r="A64" s="27" t="s">
        <v>78</v>
      </c>
      <c r="B64" s="187">
        <f t="shared" si="20"/>
        <v>54</v>
      </c>
      <c r="C64" s="187">
        <f t="shared" si="21"/>
        <v>57</v>
      </c>
      <c r="D64" s="187">
        <f t="shared" si="22"/>
        <v>49</v>
      </c>
      <c r="E64" s="194">
        <f t="shared" si="9"/>
        <v>0.90740740740740744</v>
      </c>
      <c r="F64" s="194">
        <f t="shared" si="10"/>
        <v>0.85964912280701755</v>
      </c>
      <c r="G64" s="187">
        <f t="shared" si="11"/>
        <v>40</v>
      </c>
      <c r="H64" s="206">
        <f t="shared" si="12"/>
        <v>139</v>
      </c>
      <c r="I64" s="27"/>
      <c r="J64" s="28">
        <f>AB!B64+BC!B64+MB!B64+NB!B64+NL!B64+NS!B64+NT!B64+NU!B64+ON!B64+PE!B64+QC!B64+SK!B64+YK!B64</f>
        <v>54</v>
      </c>
      <c r="K64" s="28">
        <f>AB!C64+BC!C64+MB!C64+NB!C64+NL!C64+NS!C64+NT!C64+NU!C64+ON!C64+PE!C64+QC!C64+SK!C64+YK!C64</f>
        <v>57</v>
      </c>
      <c r="L64" s="28">
        <f>AB!D64+BC!D64+MB!D64+NB!D64+NL!D64+NS!D64+NT!D64+NU!D64+ON!D64+PE!D64+QC!D64+SK!D64+YK!D64</f>
        <v>49</v>
      </c>
      <c r="M64" s="29">
        <f t="shared" si="3"/>
        <v>0.90740740740740744</v>
      </c>
      <c r="N64" s="29">
        <f t="shared" si="4"/>
        <v>0.85964912280701755</v>
      </c>
      <c r="O64" s="157">
        <f>AB!G64+BC!G64+MB!G64+NB!G64+NL!G64+NS!G64+NT!G64+NU!G64+ON!G64+PE!G64+QC!G64+SK!G64+YK!G64</f>
        <v>40</v>
      </c>
      <c r="P64" s="154">
        <f>AB!H64+BC!H64+MB!H64+NB!H64+NL!H64+NS!H64+NT!H64+NU!H64+ON!H64+PE!H64+QC!H64+SK!H64+YK!H64</f>
        <v>139</v>
      </c>
      <c r="Q64" s="18"/>
      <c r="R64" s="172"/>
      <c r="S64" s="172"/>
      <c r="T64" s="172"/>
      <c r="U64" s="70" t="str">
        <f t="shared" si="5"/>
        <v>-</v>
      </c>
      <c r="V64" s="70" t="str">
        <f t="shared" si="6"/>
        <v>-</v>
      </c>
      <c r="W64" s="172"/>
      <c r="X64" s="68">
        <v>0</v>
      </c>
      <c r="Y64" s="201"/>
      <c r="Z64" s="157">
        <f t="shared" si="13"/>
        <v>8</v>
      </c>
      <c r="AA64" s="157">
        <f t="shared" si="14"/>
        <v>12</v>
      </c>
      <c r="AB64" s="157">
        <f t="shared" si="15"/>
        <v>6</v>
      </c>
      <c r="AC64" s="29">
        <f t="shared" si="16"/>
        <v>0.75</v>
      </c>
      <c r="AD64" s="29">
        <f t="shared" si="17"/>
        <v>0.5</v>
      </c>
      <c r="AE64" s="157">
        <f t="shared" si="18"/>
        <v>8</v>
      </c>
      <c r="AF64" s="154">
        <f t="shared" si="19"/>
        <v>51</v>
      </c>
      <c r="AH64" s="157">
        <v>8</v>
      </c>
      <c r="AI64" s="157">
        <v>12</v>
      </c>
      <c r="AJ64" s="157">
        <v>6</v>
      </c>
      <c r="AK64" s="29">
        <v>0.75</v>
      </c>
      <c r="AL64" s="29">
        <v>0.5</v>
      </c>
      <c r="AM64" s="157">
        <v>8</v>
      </c>
      <c r="AN64" s="154">
        <v>51</v>
      </c>
      <c r="AP64" s="172"/>
      <c r="AQ64" s="172"/>
      <c r="AR64" s="172"/>
      <c r="AS64" s="70" t="str">
        <f t="shared" si="7"/>
        <v>-</v>
      </c>
      <c r="AT64" s="70" t="str">
        <f t="shared" si="8"/>
        <v>-</v>
      </c>
      <c r="AU64" s="172"/>
      <c r="AV64" s="68">
        <v>0</v>
      </c>
    </row>
    <row r="65" spans="1:48" s="23" customFormat="1" ht="25.5" x14ac:dyDescent="0.35">
      <c r="A65" s="27" t="s">
        <v>35</v>
      </c>
      <c r="B65" s="187">
        <f t="shared" si="20"/>
        <v>1757</v>
      </c>
      <c r="C65" s="187">
        <f t="shared" si="21"/>
        <v>2379</v>
      </c>
      <c r="D65" s="187">
        <f t="shared" si="22"/>
        <v>1194</v>
      </c>
      <c r="E65" s="194">
        <f t="shared" si="9"/>
        <v>0.67956744450768358</v>
      </c>
      <c r="F65" s="194">
        <f t="shared" si="10"/>
        <v>0.50189155107187899</v>
      </c>
      <c r="G65" s="187">
        <f t="shared" si="11"/>
        <v>1470</v>
      </c>
      <c r="H65" s="206">
        <f t="shared" si="12"/>
        <v>13988</v>
      </c>
      <c r="I65" s="27"/>
      <c r="J65" s="28">
        <f>AB!B65+BC!B65+MB!B65+NB!B65+NL!B65+NS!B65+NT!B65+NU!B65+ON!B65+PE!B65+QC!B65+SK!B65+YK!B65</f>
        <v>1887</v>
      </c>
      <c r="K65" s="28">
        <f>AB!C65+BC!C65+MB!C65+NB!C65+NL!C65+NS!C65+NT!C65+NU!C65+ON!C65+PE!C65+QC!C65+SK!C65+YK!C65</f>
        <v>2525</v>
      </c>
      <c r="L65" s="28">
        <f>AB!D65+BC!D65+MB!D65+NB!D65+NL!D65+NS!D65+NT!D65+NU!D65+ON!D65+PE!D65+QC!D65+SK!D65+YK!D65</f>
        <v>1313</v>
      </c>
      <c r="M65" s="29">
        <f t="shared" si="3"/>
        <v>0.6958134605193429</v>
      </c>
      <c r="N65" s="29">
        <f t="shared" si="4"/>
        <v>0.52</v>
      </c>
      <c r="O65" s="157">
        <f>AB!G65+BC!G65+MB!G65+NB!G65+NL!G65+NS!G65+NT!G65+NU!G65+ON!G65+PE!G65+QC!G65+SK!G65+YK!G65</f>
        <v>1589</v>
      </c>
      <c r="P65" s="154">
        <f>AB!H65+BC!H65+MB!H65+NB!H65+NL!H65+NS!H65+NT!H65+NU!H65+ON!H65+PE!H65+QC!H65+SK!H65+YK!H65</f>
        <v>16026</v>
      </c>
      <c r="Q65" s="18"/>
      <c r="R65" s="172">
        <v>130</v>
      </c>
      <c r="S65" s="172">
        <v>146</v>
      </c>
      <c r="T65" s="172">
        <v>119</v>
      </c>
      <c r="U65" s="70">
        <f t="shared" si="5"/>
        <v>0.91538461538461535</v>
      </c>
      <c r="V65" s="70">
        <f t="shared" si="6"/>
        <v>0.81506849315068497</v>
      </c>
      <c r="W65" s="172">
        <v>119</v>
      </c>
      <c r="X65" s="68">
        <v>2038</v>
      </c>
      <c r="Y65" s="201"/>
      <c r="Z65" s="157">
        <f t="shared" si="13"/>
        <v>490</v>
      </c>
      <c r="AA65" s="157">
        <f t="shared" si="14"/>
        <v>820</v>
      </c>
      <c r="AB65" s="157">
        <f t="shared" si="15"/>
        <v>264</v>
      </c>
      <c r="AC65" s="29">
        <f t="shared" si="16"/>
        <v>0.53877551020408165</v>
      </c>
      <c r="AD65" s="29">
        <f t="shared" si="17"/>
        <v>0.32195121951219513</v>
      </c>
      <c r="AE65" s="157">
        <f t="shared" si="18"/>
        <v>268</v>
      </c>
      <c r="AF65" s="154">
        <f t="shared" si="19"/>
        <v>4626</v>
      </c>
      <c r="AH65" s="157">
        <v>568</v>
      </c>
      <c r="AI65" s="157">
        <v>934</v>
      </c>
      <c r="AJ65" s="157">
        <v>310</v>
      </c>
      <c r="AK65" s="29">
        <v>0.54577464788732399</v>
      </c>
      <c r="AL65" s="29">
        <v>0.33190578158458245</v>
      </c>
      <c r="AM65" s="157">
        <v>314</v>
      </c>
      <c r="AN65" s="154">
        <v>5379</v>
      </c>
      <c r="AP65" s="172">
        <v>78</v>
      </c>
      <c r="AQ65" s="172">
        <v>114</v>
      </c>
      <c r="AR65" s="172">
        <v>46</v>
      </c>
      <c r="AS65" s="70">
        <f t="shared" si="7"/>
        <v>0.58974358974358976</v>
      </c>
      <c r="AT65" s="70">
        <f t="shared" si="8"/>
        <v>0.40350877192982454</v>
      </c>
      <c r="AU65" s="172">
        <v>46</v>
      </c>
      <c r="AV65" s="68">
        <v>753</v>
      </c>
    </row>
    <row r="66" spans="1:48" s="23" customFormat="1" ht="25.5" x14ac:dyDescent="0.35">
      <c r="A66" s="27" t="s">
        <v>60</v>
      </c>
      <c r="B66" s="187">
        <f t="shared" si="20"/>
        <v>43</v>
      </c>
      <c r="C66" s="187">
        <f t="shared" si="21"/>
        <v>71</v>
      </c>
      <c r="D66" s="187">
        <f t="shared" si="22"/>
        <v>25</v>
      </c>
      <c r="E66" s="194">
        <f t="shared" si="9"/>
        <v>0.58139534883720934</v>
      </c>
      <c r="F66" s="194">
        <f t="shared" si="10"/>
        <v>0.352112676056338</v>
      </c>
      <c r="G66" s="187">
        <f t="shared" si="11"/>
        <v>33</v>
      </c>
      <c r="H66" s="206">
        <f t="shared" si="12"/>
        <v>460</v>
      </c>
      <c r="I66" s="27"/>
      <c r="J66" s="28">
        <f>AB!B66+BC!B66+MB!B66+NB!B66+NL!B66+NS!B66+NT!B66+NU!B66+ON!B66+PE!B66+QC!B66+SK!B66+YK!B66</f>
        <v>51</v>
      </c>
      <c r="K66" s="28">
        <f>AB!C66+BC!C66+MB!C66+NB!C66+NL!C66+NS!C66+NT!C66+NU!C66+ON!C66+PE!C66+QC!C66+SK!C66+YK!C66</f>
        <v>85</v>
      </c>
      <c r="L66" s="28">
        <f>AB!D66+BC!D66+MB!D66+NB!D66+NL!D66+NS!D66+NT!D66+NU!D66+ON!D66+PE!D66+QC!D66+SK!D66+YK!D66</f>
        <v>28</v>
      </c>
      <c r="M66" s="29">
        <f t="shared" si="3"/>
        <v>0.5490196078431373</v>
      </c>
      <c r="N66" s="29">
        <f t="shared" si="4"/>
        <v>0.32941176470588235</v>
      </c>
      <c r="O66" s="157">
        <f>AB!G66+BC!G66+MB!G66+NB!G66+NL!G66+NS!G66+NT!G66+NU!G66+ON!G66+PE!G66+QC!G66+SK!G66+YK!G66</f>
        <v>36</v>
      </c>
      <c r="P66" s="154">
        <f>AB!H66+BC!H66+MB!H66+NB!H66+NL!H66+NS!H66+NT!H66+NU!H66+ON!H66+PE!H66+QC!H66+SK!H66+YK!H66</f>
        <v>515</v>
      </c>
      <c r="Q66" s="18"/>
      <c r="R66" s="172">
        <v>8</v>
      </c>
      <c r="S66" s="172">
        <v>14</v>
      </c>
      <c r="T66" s="172">
        <v>3</v>
      </c>
      <c r="U66" s="70">
        <f t="shared" si="5"/>
        <v>0.375</v>
      </c>
      <c r="V66" s="70">
        <f t="shared" si="6"/>
        <v>0.21428571428571427</v>
      </c>
      <c r="W66" s="172">
        <v>3</v>
      </c>
      <c r="X66" s="68">
        <v>55</v>
      </c>
      <c r="Y66" s="201"/>
      <c r="Z66" s="157">
        <f t="shared" si="13"/>
        <v>41</v>
      </c>
      <c r="AA66" s="157">
        <f t="shared" si="14"/>
        <v>76</v>
      </c>
      <c r="AB66" s="157">
        <f t="shared" si="15"/>
        <v>14</v>
      </c>
      <c r="AC66" s="29">
        <f t="shared" si="16"/>
        <v>0.34146341463414637</v>
      </c>
      <c r="AD66" s="29">
        <f t="shared" si="17"/>
        <v>0.18421052631578946</v>
      </c>
      <c r="AE66" s="157">
        <f t="shared" si="18"/>
        <v>18</v>
      </c>
      <c r="AF66" s="154">
        <f t="shared" si="19"/>
        <v>406</v>
      </c>
      <c r="AH66" s="157">
        <v>70</v>
      </c>
      <c r="AI66" s="157">
        <v>117</v>
      </c>
      <c r="AJ66" s="157">
        <v>25</v>
      </c>
      <c r="AK66" s="29">
        <v>0.35714285714285715</v>
      </c>
      <c r="AL66" s="29">
        <v>0.21367521367521367</v>
      </c>
      <c r="AM66" s="157">
        <v>29</v>
      </c>
      <c r="AN66" s="154">
        <v>590</v>
      </c>
      <c r="AP66" s="172">
        <v>29</v>
      </c>
      <c r="AQ66" s="172">
        <v>41</v>
      </c>
      <c r="AR66" s="172">
        <v>11</v>
      </c>
      <c r="AS66" s="70">
        <f t="shared" si="7"/>
        <v>0.37931034482758619</v>
      </c>
      <c r="AT66" s="70">
        <f t="shared" si="8"/>
        <v>0.26829268292682928</v>
      </c>
      <c r="AU66" s="172">
        <v>11</v>
      </c>
      <c r="AV66" s="68">
        <v>184</v>
      </c>
    </row>
    <row r="67" spans="1:48" ht="25.5" x14ac:dyDescent="0.35">
      <c r="A67" s="3" t="s">
        <v>36</v>
      </c>
      <c r="B67" s="157">
        <f t="shared" si="20"/>
        <v>2088</v>
      </c>
      <c r="C67" s="157">
        <f t="shared" si="21"/>
        <v>2439</v>
      </c>
      <c r="D67" s="157">
        <f t="shared" si="22"/>
        <v>1529</v>
      </c>
      <c r="E67" s="193">
        <f t="shared" si="9"/>
        <v>0.73227969348659006</v>
      </c>
      <c r="F67" s="193">
        <f t="shared" si="10"/>
        <v>0.62689626896268957</v>
      </c>
      <c r="G67" s="157">
        <f t="shared" si="11"/>
        <v>1406</v>
      </c>
      <c r="H67" s="206">
        <f t="shared" si="12"/>
        <v>29584</v>
      </c>
      <c r="I67" s="27"/>
      <c r="J67" s="28">
        <f>AB!B67+BC!B67+MB!B67+NB!B67+NL!B67+NS!B67+NT!B67+NU!B67+ON!B67+PE!B67+QC!B67+SK!B67+YK!B67</f>
        <v>2551</v>
      </c>
      <c r="K67" s="28">
        <f>AB!C67+BC!C67+MB!C67+NB!C67+NL!C67+NS!C67+NT!C67+NU!C67+ON!C67+PE!C67+QC!C67+SK!C67+YK!C67</f>
        <v>2982</v>
      </c>
      <c r="L67" s="28">
        <f>AB!D67+BC!D67+MB!D67+NB!D67+NL!D67+NS!D67+NT!D67+NU!D67+ON!D67+PE!D67+QC!D67+SK!D67+YK!D67</f>
        <v>1786</v>
      </c>
      <c r="M67" s="29">
        <f t="shared" si="3"/>
        <v>0.70011760094080755</v>
      </c>
      <c r="N67" s="29">
        <f t="shared" si="4"/>
        <v>0.59892689470154259</v>
      </c>
      <c r="O67" s="157">
        <f>AB!G67+BC!G67+MB!G67+NB!G67+NL!G67+NS!G67+NT!G67+NU!G67+ON!G67+PE!G67+QC!G67+SK!G67+YK!G67</f>
        <v>1663</v>
      </c>
      <c r="P67" s="154">
        <f>AB!H67+BC!H67+MB!H67+NB!H67+NL!H67+NS!H67+NT!H67+NU!H67+ON!H67+PE!H67+QC!H67+SK!H67+YK!H67</f>
        <v>30983</v>
      </c>
      <c r="Q67" s="15"/>
      <c r="R67" s="172">
        <v>463</v>
      </c>
      <c r="S67" s="172">
        <v>543</v>
      </c>
      <c r="T67" s="172">
        <v>257</v>
      </c>
      <c r="U67" s="70">
        <f t="shared" si="5"/>
        <v>0.55507559395248385</v>
      </c>
      <c r="V67" s="70">
        <f t="shared" si="6"/>
        <v>0.47329650092081033</v>
      </c>
      <c r="W67" s="172">
        <v>257</v>
      </c>
      <c r="X67" s="68">
        <v>1399</v>
      </c>
      <c r="Y67" s="201"/>
      <c r="Z67" s="157">
        <f t="shared" si="13"/>
        <v>460</v>
      </c>
      <c r="AA67" s="157">
        <f t="shared" si="14"/>
        <v>582</v>
      </c>
      <c r="AB67" s="157">
        <f t="shared" si="15"/>
        <v>221</v>
      </c>
      <c r="AC67" s="29">
        <f t="shared" si="16"/>
        <v>0.48043478260869565</v>
      </c>
      <c r="AD67" s="29">
        <f t="shared" si="17"/>
        <v>0.3797250859106529</v>
      </c>
      <c r="AE67" s="157">
        <f t="shared" si="18"/>
        <v>190</v>
      </c>
      <c r="AF67" s="154">
        <f t="shared" si="19"/>
        <v>8671</v>
      </c>
      <c r="AH67" s="157">
        <v>681</v>
      </c>
      <c r="AI67" s="157">
        <v>855</v>
      </c>
      <c r="AJ67" s="157">
        <v>386</v>
      </c>
      <c r="AK67" s="29">
        <v>0.56681350954478704</v>
      </c>
      <c r="AL67" s="29">
        <v>0.45146198830409356</v>
      </c>
      <c r="AM67" s="157">
        <v>355</v>
      </c>
      <c r="AN67" s="154">
        <v>11291</v>
      </c>
      <c r="AP67" s="172">
        <v>221</v>
      </c>
      <c r="AQ67" s="172">
        <v>273</v>
      </c>
      <c r="AR67" s="172">
        <v>165</v>
      </c>
      <c r="AS67" s="70">
        <f t="shared" si="7"/>
        <v>0.74660633484162897</v>
      </c>
      <c r="AT67" s="70">
        <f t="shared" si="8"/>
        <v>0.60439560439560436</v>
      </c>
      <c r="AU67" s="172">
        <v>165</v>
      </c>
      <c r="AV67" s="68">
        <v>2620</v>
      </c>
    </row>
    <row r="68" spans="1:48" x14ac:dyDescent="0.35">
      <c r="A68" s="3"/>
      <c r="B68" s="189"/>
      <c r="C68" s="189"/>
      <c r="D68" s="189"/>
      <c r="E68" s="196"/>
      <c r="F68" s="196"/>
      <c r="G68" s="189"/>
      <c r="H68" s="189"/>
      <c r="I68" s="213"/>
      <c r="K68" s="157"/>
      <c r="L68" s="28"/>
      <c r="M68" s="29"/>
      <c r="N68" s="29"/>
      <c r="O68" s="28"/>
      <c r="T68" s="56"/>
      <c r="U68" s="73"/>
      <c r="V68" s="73"/>
      <c r="W68" s="56"/>
      <c r="X68" s="56"/>
      <c r="Y68" s="203"/>
      <c r="Z68" s="35"/>
      <c r="AA68" s="35"/>
      <c r="AB68" s="35"/>
      <c r="AC68" s="36"/>
      <c r="AD68" s="36"/>
      <c r="AE68" s="35"/>
      <c r="AF68" s="37"/>
      <c r="AH68" s="35"/>
      <c r="AI68" s="35"/>
      <c r="AJ68" s="35"/>
      <c r="AK68" s="36"/>
      <c r="AL68" s="36"/>
      <c r="AM68" s="35"/>
      <c r="AN68" s="37"/>
      <c r="AP68" s="56"/>
      <c r="AQ68" s="56"/>
      <c r="AR68" s="56"/>
      <c r="AS68" s="73"/>
      <c r="AT68" s="73"/>
      <c r="AU68" s="56"/>
    </row>
    <row r="69" spans="1:48" s="4" customFormat="1" ht="13.15" x14ac:dyDescent="0.4">
      <c r="A69" s="215" t="s">
        <v>37</v>
      </c>
      <c r="B69" s="216">
        <f>J69-R69</f>
        <v>24024</v>
      </c>
      <c r="C69" s="216">
        <f>K69-S69</f>
        <v>29526</v>
      </c>
      <c r="D69" s="216">
        <f>L69-T69</f>
        <v>18014</v>
      </c>
      <c r="E69" s="217">
        <f t="shared" si="9"/>
        <v>0.74983349983349978</v>
      </c>
      <c r="F69" s="217">
        <f t="shared" si="10"/>
        <v>0.61010634694845223</v>
      </c>
      <c r="G69" s="216">
        <f t="shared" si="11"/>
        <v>19246</v>
      </c>
      <c r="H69" s="216">
        <f t="shared" si="12"/>
        <v>423680</v>
      </c>
      <c r="I69" s="218"/>
      <c r="J69" s="219">
        <f>SUM(J10:J67)</f>
        <v>28767</v>
      </c>
      <c r="K69" s="219">
        <f>SUM(K10:K67)</f>
        <v>34811</v>
      </c>
      <c r="L69" s="219">
        <f>SUM(L10:L67)</f>
        <v>21845</v>
      </c>
      <c r="M69" s="220">
        <f t="shared" si="3"/>
        <v>0.75937706399694094</v>
      </c>
      <c r="N69" s="220">
        <f t="shared" si="4"/>
        <v>0.62753152739076734</v>
      </c>
      <c r="O69" s="219">
        <f>SUM(O10:O67)</f>
        <v>23077</v>
      </c>
      <c r="P69" s="221">
        <f>SUM(P10:P67)</f>
        <v>523906</v>
      </c>
      <c r="Q69" s="222"/>
      <c r="R69" s="223">
        <f>SUM(R10:R67)</f>
        <v>4743</v>
      </c>
      <c r="S69" s="223">
        <f>SUM(S10:S67)</f>
        <v>5285</v>
      </c>
      <c r="T69" s="223">
        <f>SUM(T10:T67)</f>
        <v>3831</v>
      </c>
      <c r="U69" s="224">
        <f>IF(ISERROR(T69/R69), "-", (T69/R69))</f>
        <v>0.80771663504111324</v>
      </c>
      <c r="V69" s="224">
        <f>IF(ISERROR(T69/S69), "-", (T69/S69))</f>
        <v>0.72488174077578049</v>
      </c>
      <c r="W69" s="223">
        <f>SUM(W10:W67)</f>
        <v>3831</v>
      </c>
      <c r="X69" s="225">
        <f>SUM(X10:X67)</f>
        <v>100226</v>
      </c>
      <c r="Y69" s="225"/>
      <c r="Z69" s="219">
        <f t="shared" si="13"/>
        <v>6785</v>
      </c>
      <c r="AA69" s="219">
        <f t="shared" si="14"/>
        <v>8945</v>
      </c>
      <c r="AB69" s="219">
        <f t="shared" si="15"/>
        <v>3958</v>
      </c>
      <c r="AC69" s="220">
        <f t="shared" si="16"/>
        <v>0.58334561532792928</v>
      </c>
      <c r="AD69" s="220">
        <f t="shared" si="17"/>
        <v>0.44248183342649527</v>
      </c>
      <c r="AE69" s="219">
        <f t="shared" si="18"/>
        <v>4246</v>
      </c>
      <c r="AF69" s="221">
        <f t="shared" si="19"/>
        <v>135237</v>
      </c>
      <c r="AH69" s="226">
        <v>9008</v>
      </c>
      <c r="AI69" s="226">
        <v>11771</v>
      </c>
      <c r="AJ69" s="226">
        <v>5353</v>
      </c>
      <c r="AK69" s="227">
        <v>0.59424955595026641</v>
      </c>
      <c r="AL69" s="227">
        <v>0.45476170248916831</v>
      </c>
      <c r="AM69" s="226">
        <v>5641</v>
      </c>
      <c r="AN69" s="228">
        <v>154896</v>
      </c>
      <c r="AP69" s="229">
        <f>SUM(AP10:AP67)</f>
        <v>2223</v>
      </c>
      <c r="AQ69" s="229">
        <f>SUM(AQ10:AQ67)</f>
        <v>2826</v>
      </c>
      <c r="AR69" s="229">
        <f>SUM(AR10:AR67)</f>
        <v>1395</v>
      </c>
      <c r="AS69" s="230">
        <f>IF(ISERROR(AR69/AP69), "-", (AR69/AP69))</f>
        <v>0.62753036437246967</v>
      </c>
      <c r="AT69" s="230">
        <f>IF(ISERROR(AR69/AQ69), "-", (AR69/AQ69))</f>
        <v>0.49363057324840764</v>
      </c>
      <c r="AU69" s="229">
        <f>SUM(AU10:AU67)</f>
        <v>1395</v>
      </c>
      <c r="AV69" s="231">
        <f>SUM(AV10:AV67)</f>
        <v>19659</v>
      </c>
    </row>
    <row r="70" spans="1:48" ht="12.75" hidden="1" customHeight="1" x14ac:dyDescent="0.35">
      <c r="A70" s="19" t="s">
        <v>45</v>
      </c>
      <c r="B70" s="190" t="e">
        <f>J70-R70</f>
        <v>#REF!</v>
      </c>
      <c r="C70" s="19"/>
      <c r="D70" s="19"/>
      <c r="E70" s="19"/>
      <c r="F70" s="19"/>
      <c r="G70" s="19"/>
      <c r="H70" s="19"/>
      <c r="I70" s="27"/>
      <c r="J70" s="127" t="e">
        <f>SUM(J69+#REF!)</f>
        <v>#REF!</v>
      </c>
      <c r="K70" s="127" t="e">
        <f>SUM(K69+#REF!)</f>
        <v>#REF!</v>
      </c>
      <c r="L70" s="127" t="e">
        <f>SUM(L69+#REF!)</f>
        <v>#REF!</v>
      </c>
      <c r="M70" s="29" t="str">
        <f t="shared" si="3"/>
        <v>-</v>
      </c>
      <c r="N70" s="29" t="str">
        <f t="shared" si="4"/>
        <v>-</v>
      </c>
      <c r="O70" s="127" t="e">
        <f>SUM(O69+#REF!)</f>
        <v>#REF!</v>
      </c>
      <c r="P70" s="154" t="e">
        <f>P69+#REF!</f>
        <v>#REF!</v>
      </c>
      <c r="Q70" s="18"/>
      <c r="R70" s="69" t="e">
        <f>SUM(R69+#REF!)</f>
        <v>#REF!</v>
      </c>
      <c r="S70" s="69" t="e">
        <f>SUM(S69+#REF!)</f>
        <v>#REF!</v>
      </c>
      <c r="T70" s="69" t="e">
        <f>SUM(T69+#REF!)</f>
        <v>#REF!</v>
      </c>
      <c r="U70" s="70" t="str">
        <f>IF(ISERROR(T70/R70), "-", (T70/R70))</f>
        <v>-</v>
      </c>
      <c r="V70" s="70" t="str">
        <f>IF(ISERROR(T70/S70), "-", (T70/S70))</f>
        <v>-</v>
      </c>
      <c r="W70" s="69" t="e">
        <f>SUM(W69+#REF!)</f>
        <v>#REF!</v>
      </c>
      <c r="X70" s="68" t="e">
        <f>X69+#REF!</f>
        <v>#REF!</v>
      </c>
      <c r="Y70" s="202"/>
      <c r="AC70" s="21"/>
      <c r="AD70" s="21"/>
      <c r="AK70" s="21"/>
      <c r="AL70" s="21"/>
      <c r="AS70" s="66"/>
      <c r="AT70" s="66"/>
    </row>
    <row r="71" spans="1:48" x14ac:dyDescent="0.35">
      <c r="A71" s="7"/>
      <c r="B71" s="7"/>
      <c r="C71" s="7"/>
      <c r="D71" s="7"/>
      <c r="E71" s="7"/>
      <c r="F71" s="7"/>
      <c r="G71" s="7"/>
      <c r="H71" s="7"/>
      <c r="I71" s="213"/>
      <c r="J71" s="1"/>
      <c r="K71" s="1"/>
      <c r="L71" s="1"/>
      <c r="M71" s="1"/>
      <c r="N71" s="25"/>
      <c r="O71" s="1"/>
      <c r="P71" s="1"/>
      <c r="Q71" s="1"/>
      <c r="R71" s="56"/>
      <c r="S71" s="56"/>
      <c r="T71" s="56"/>
      <c r="U71" s="57"/>
      <c r="V71" s="25"/>
      <c r="W71" s="56"/>
      <c r="X71" s="56"/>
      <c r="Y71" s="203"/>
    </row>
    <row r="72" spans="1:48" ht="12.75" hidden="1" customHeight="1" x14ac:dyDescent="0.35">
      <c r="A72" s="23"/>
      <c r="B72" s="23"/>
      <c r="C72" s="23"/>
      <c r="D72" s="23"/>
      <c r="E72" s="23"/>
      <c r="F72" s="23"/>
      <c r="G72" s="23"/>
      <c r="H72" s="23"/>
      <c r="J72" s="1"/>
      <c r="K72" s="1"/>
      <c r="L72" s="1"/>
      <c r="M72" s="1"/>
      <c r="N72" s="16"/>
      <c r="O72" s="1"/>
      <c r="P72" s="1"/>
      <c r="Q72" s="1"/>
      <c r="R72" s="56"/>
      <c r="S72" s="56"/>
      <c r="T72" s="56"/>
      <c r="U72" s="57"/>
      <c r="V72" s="25"/>
      <c r="W72" s="56"/>
      <c r="X72" s="56"/>
      <c r="Y72" s="203"/>
      <c r="Z72" s="1"/>
      <c r="AA72" s="1"/>
      <c r="AB72" s="1"/>
      <c r="AC72" s="38"/>
      <c r="AD72" s="38"/>
      <c r="AE72" s="1"/>
      <c r="AF72" s="1"/>
      <c r="AH72" s="1"/>
      <c r="AI72" s="1"/>
      <c r="AJ72" s="1"/>
      <c r="AK72" s="38"/>
      <c r="AL72" s="38"/>
      <c r="AM72" s="1"/>
      <c r="AN72" s="1"/>
      <c r="AP72" s="56"/>
      <c r="AQ72" s="56"/>
      <c r="AR72" s="56"/>
      <c r="AS72" s="65"/>
      <c r="AT72" s="65"/>
      <c r="AU72" s="64"/>
      <c r="AV72" s="56"/>
    </row>
    <row r="73" spans="1:48" ht="12.75" hidden="1" customHeight="1" x14ac:dyDescent="0.35">
      <c r="A73" s="23"/>
      <c r="B73" s="23"/>
      <c r="C73" s="23"/>
      <c r="D73" s="23"/>
      <c r="E73" s="23"/>
      <c r="F73" s="23"/>
      <c r="G73" s="23"/>
      <c r="H73" s="23"/>
      <c r="J73" s="1"/>
      <c r="K73" s="1"/>
      <c r="L73" s="1"/>
      <c r="M73" s="1"/>
      <c r="N73" s="16"/>
      <c r="O73" s="1"/>
      <c r="P73" s="1"/>
      <c r="Q73" s="1"/>
      <c r="R73" s="56"/>
      <c r="S73" s="56"/>
      <c r="T73" s="56"/>
      <c r="U73" s="57"/>
      <c r="V73" s="25"/>
      <c r="W73" s="56"/>
      <c r="X73" s="56"/>
      <c r="Y73" s="203"/>
      <c r="Z73" s="21"/>
      <c r="AA73" s="21"/>
      <c r="AB73" s="21"/>
      <c r="AC73" s="22"/>
      <c r="AD73" s="22"/>
      <c r="AE73" s="21"/>
      <c r="AF73" s="21"/>
      <c r="AH73" s="21"/>
      <c r="AI73" s="21"/>
      <c r="AJ73" s="21"/>
      <c r="AK73" s="22"/>
      <c r="AL73" s="22"/>
      <c r="AM73" s="21" t="s">
        <v>46</v>
      </c>
      <c r="AN73" s="21"/>
      <c r="AP73" s="63" t="s">
        <v>46</v>
      </c>
      <c r="AQ73" s="61"/>
      <c r="AR73" s="61"/>
      <c r="AS73" s="62"/>
      <c r="AT73" s="62"/>
      <c r="AV73" s="61"/>
    </row>
    <row r="74" spans="1:48" ht="12.75" hidden="1" customHeight="1" x14ac:dyDescent="0.35">
      <c r="A74" s="23"/>
      <c r="B74" s="23"/>
      <c r="C74" s="23"/>
      <c r="D74" s="23"/>
      <c r="E74" s="23"/>
      <c r="F74" s="23"/>
      <c r="G74" s="23"/>
      <c r="H74" s="23"/>
      <c r="J74" s="1"/>
      <c r="K74" s="1"/>
      <c r="L74" s="1"/>
      <c r="M74" s="1"/>
      <c r="N74" s="16"/>
      <c r="O74" s="1"/>
      <c r="P74" s="1"/>
      <c r="Q74" s="1"/>
      <c r="R74" s="56"/>
      <c r="S74" s="56"/>
      <c r="T74" s="56"/>
      <c r="U74" s="57"/>
      <c r="V74" s="25"/>
      <c r="W74" s="56"/>
      <c r="X74" s="56"/>
      <c r="Y74" s="203"/>
      <c r="Z74" s="22"/>
      <c r="AA74" s="22"/>
      <c r="AB74" s="22"/>
      <c r="AC74" s="1"/>
      <c r="AD74" s="1"/>
      <c r="AE74" s="22"/>
      <c r="AF74" s="22"/>
      <c r="AH74" s="22" t="s">
        <v>47</v>
      </c>
      <c r="AI74" s="22"/>
      <c r="AJ74" s="22"/>
      <c r="AK74" s="1"/>
      <c r="AL74" s="1"/>
      <c r="AM74" s="22"/>
      <c r="AN74" s="22"/>
      <c r="AP74" s="60" t="s">
        <v>96</v>
      </c>
      <c r="AQ74" s="60"/>
      <c r="AR74" s="60"/>
      <c r="AS74" s="57"/>
      <c r="AT74" s="57"/>
      <c r="AU74" s="60"/>
      <c r="AV74" s="60"/>
    </row>
    <row r="75" spans="1:48" ht="12.75" hidden="1" customHeight="1" x14ac:dyDescent="0.35">
      <c r="A75" s="23"/>
      <c r="B75" s="23"/>
      <c r="C75" s="23"/>
      <c r="D75" s="23"/>
      <c r="E75" s="23"/>
      <c r="F75" s="23"/>
      <c r="G75" s="23"/>
      <c r="H75" s="23"/>
      <c r="J75" s="1"/>
      <c r="K75" s="1"/>
      <c r="L75" s="1"/>
      <c r="M75" s="1"/>
      <c r="N75" s="16"/>
      <c r="O75" s="1"/>
      <c r="P75" s="1"/>
      <c r="Q75" s="1"/>
      <c r="R75" s="56"/>
      <c r="S75" s="56"/>
      <c r="T75" s="56"/>
      <c r="U75" s="57"/>
      <c r="V75" s="25"/>
      <c r="W75" s="56"/>
      <c r="X75" s="56"/>
      <c r="Y75" s="203"/>
      <c r="Z75" s="1"/>
      <c r="AA75" s="1"/>
      <c r="AB75" s="1"/>
      <c r="AC75" s="1"/>
      <c r="AD75" s="1"/>
      <c r="AE75" s="1"/>
      <c r="AF75" s="1"/>
      <c r="AH75" s="1"/>
      <c r="AI75" s="1"/>
      <c r="AJ75" s="1"/>
      <c r="AK75" s="1"/>
      <c r="AL75" s="1"/>
      <c r="AM75" s="1"/>
      <c r="AN75" s="1"/>
      <c r="AP75" s="56"/>
      <c r="AQ75" s="56"/>
      <c r="AR75" s="56"/>
      <c r="AS75" s="57"/>
      <c r="AT75" s="57"/>
      <c r="AU75" s="56"/>
      <c r="AV75" s="56"/>
    </row>
    <row r="76" spans="1:48" ht="13.15" x14ac:dyDescent="0.4">
      <c r="A76" s="376" t="s">
        <v>130</v>
      </c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1"/>
      <c r="N76" s="25"/>
      <c r="O76" s="1"/>
      <c r="P76" s="1"/>
      <c r="Q76" s="178" t="s">
        <v>115</v>
      </c>
      <c r="R76" s="56"/>
      <c r="S76" s="56"/>
      <c r="T76" s="56"/>
      <c r="U76" s="57"/>
      <c r="V76" s="25"/>
      <c r="W76" s="56"/>
      <c r="X76" s="56"/>
      <c r="Y76" s="203"/>
      <c r="Z76" s="390"/>
      <c r="AA76" s="390"/>
      <c r="AB76" s="390"/>
      <c r="AC76" s="390"/>
      <c r="AD76" s="390"/>
      <c r="AE76" s="390"/>
      <c r="AF76" s="390"/>
      <c r="AH76" s="390"/>
      <c r="AI76" s="390"/>
      <c r="AJ76" s="390"/>
      <c r="AK76" s="390"/>
      <c r="AL76" s="390"/>
      <c r="AM76" s="390"/>
      <c r="AN76" s="390"/>
      <c r="AP76" s="56"/>
      <c r="AQ76" s="56"/>
      <c r="AR76" s="56"/>
      <c r="AS76" s="57"/>
      <c r="AT76" s="57"/>
      <c r="AU76" s="56"/>
      <c r="AV76" s="56"/>
    </row>
    <row r="77" spans="1:48" ht="13.15" x14ac:dyDescent="0.4">
      <c r="A77" s="178" t="s">
        <v>131</v>
      </c>
      <c r="B77" s="23"/>
      <c r="C77" s="23"/>
      <c r="D77" s="23"/>
      <c r="E77" s="23"/>
      <c r="F77" s="23"/>
      <c r="G77" s="23"/>
      <c r="H77" s="23"/>
      <c r="J77" s="1"/>
      <c r="K77" s="1"/>
      <c r="L77" s="1"/>
      <c r="M77" s="31"/>
      <c r="N77" s="25"/>
      <c r="O77" s="1"/>
      <c r="P77" s="1"/>
      <c r="Q77" s="1"/>
      <c r="R77" s="365"/>
      <c r="S77" s="365"/>
      <c r="T77" s="365"/>
      <c r="U77" s="57"/>
      <c r="V77" s="25"/>
      <c r="W77" s="56"/>
      <c r="X77" s="56"/>
      <c r="Y77" s="203"/>
      <c r="Z77" s="1"/>
      <c r="AA77" s="1"/>
      <c r="AB77" s="1"/>
      <c r="AC77" s="31"/>
      <c r="AD77" s="31"/>
      <c r="AE77" s="1"/>
      <c r="AF77" s="1"/>
      <c r="AH77" s="1"/>
      <c r="AI77" s="1"/>
      <c r="AJ77" s="1"/>
      <c r="AK77" s="31"/>
      <c r="AL77" s="31"/>
      <c r="AM77" s="1"/>
      <c r="AN77" s="1"/>
      <c r="AP77" s="372"/>
      <c r="AQ77" s="372"/>
      <c r="AR77" s="372"/>
      <c r="AS77" s="372"/>
      <c r="AT77" s="372"/>
      <c r="AU77" s="372"/>
      <c r="AV77" s="372"/>
    </row>
    <row r="78" spans="1:48" ht="12.75" hidden="1" customHeight="1" x14ac:dyDescent="0.35">
      <c r="A78" s="23"/>
      <c r="B78" s="23"/>
      <c r="C78" s="23"/>
      <c r="D78" s="23"/>
      <c r="E78" s="23"/>
      <c r="F78" s="23"/>
      <c r="G78" s="23"/>
      <c r="H78" s="23"/>
      <c r="J78" s="1"/>
      <c r="K78" s="1"/>
      <c r="L78" s="1"/>
      <c r="M78" s="31"/>
      <c r="N78" s="25"/>
      <c r="O78" s="1"/>
      <c r="P78" s="1"/>
      <c r="Q78" s="1"/>
      <c r="R78" s="56"/>
      <c r="S78" s="56"/>
      <c r="T78" s="56"/>
      <c r="U78" s="57"/>
      <c r="V78" s="25"/>
      <c r="W78" s="56"/>
      <c r="X78" s="56"/>
      <c r="Y78" s="203"/>
      <c r="Z78" s="1"/>
      <c r="AA78" s="1"/>
      <c r="AB78" s="1"/>
      <c r="AC78" s="31"/>
      <c r="AD78" s="31"/>
      <c r="AE78" s="1"/>
      <c r="AF78" s="1"/>
      <c r="AH78" s="1"/>
      <c r="AI78" s="1"/>
      <c r="AJ78" s="1"/>
      <c r="AK78" s="31"/>
      <c r="AL78" s="31"/>
      <c r="AM78" s="1"/>
      <c r="AN78" s="1"/>
      <c r="AP78" s="56"/>
      <c r="AQ78" s="56"/>
      <c r="AR78" s="56"/>
      <c r="AS78" s="57"/>
      <c r="AT78" s="57"/>
      <c r="AU78" s="56"/>
      <c r="AV78" s="56"/>
    </row>
    <row r="79" spans="1:48" x14ac:dyDescent="0.35">
      <c r="A79" s="381" t="s">
        <v>95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1"/>
      <c r="Q79" s="1"/>
      <c r="R79" s="56"/>
      <c r="S79" s="56"/>
      <c r="T79" s="56"/>
      <c r="U79" s="57"/>
      <c r="V79" s="25"/>
      <c r="W79" s="56"/>
      <c r="X79" s="56"/>
      <c r="Y79" s="203"/>
      <c r="Z79" s="1"/>
      <c r="AA79" s="1"/>
      <c r="AB79" s="1"/>
      <c r="AC79" s="31"/>
      <c r="AD79" s="31"/>
      <c r="AE79" s="1"/>
      <c r="AF79" s="1"/>
      <c r="AH79" s="1"/>
      <c r="AI79" s="1"/>
      <c r="AJ79" s="1"/>
      <c r="AK79" s="31"/>
      <c r="AL79" s="31"/>
      <c r="AM79" s="1"/>
      <c r="AN79" s="1"/>
      <c r="AP79" s="56"/>
      <c r="AQ79" s="56"/>
      <c r="AR79" s="56"/>
      <c r="AS79" s="57"/>
      <c r="AT79" s="57"/>
      <c r="AU79" s="56"/>
      <c r="AV79" s="56"/>
    </row>
    <row r="80" spans="1:48" x14ac:dyDescent="0.35">
      <c r="A80" s="23"/>
      <c r="B80" s="23"/>
      <c r="C80" s="23"/>
      <c r="D80" s="23"/>
      <c r="E80" s="23"/>
      <c r="F80" s="23"/>
      <c r="G80" s="23"/>
      <c r="H80" s="23"/>
      <c r="J80" s="1"/>
      <c r="K80" s="1"/>
      <c r="L80" s="1"/>
      <c r="M80" s="31"/>
      <c r="N80" s="25"/>
      <c r="O80" s="1"/>
      <c r="P80" s="1"/>
      <c r="Q80" s="1"/>
      <c r="R80" s="364"/>
      <c r="S80" s="364"/>
      <c r="T80" s="364"/>
      <c r="U80" s="364"/>
      <c r="V80" s="364"/>
      <c r="W80" s="364"/>
      <c r="X80" s="56"/>
      <c r="Y80" s="203"/>
      <c r="Z80" s="1"/>
      <c r="AA80" s="1"/>
      <c r="AB80" s="1"/>
      <c r="AC80" s="31"/>
      <c r="AD80" s="31"/>
      <c r="AE80" s="1"/>
      <c r="AF80" s="1"/>
      <c r="AH80" s="1"/>
      <c r="AI80" s="1"/>
      <c r="AJ80" s="1"/>
      <c r="AK80" s="31"/>
      <c r="AL80" s="31"/>
      <c r="AM80" s="1"/>
      <c r="AN80" s="1"/>
      <c r="AP80" s="56"/>
      <c r="AQ80" s="56"/>
      <c r="AR80" s="56"/>
      <c r="AS80" s="57"/>
      <c r="AT80" s="57"/>
      <c r="AU80" s="56"/>
      <c r="AV80" s="56"/>
    </row>
    <row r="81" spans="1:48" x14ac:dyDescent="0.35">
      <c r="A81" s="23"/>
      <c r="B81" s="23"/>
      <c r="C81" s="23"/>
      <c r="D81" s="23"/>
      <c r="E81" s="23"/>
      <c r="F81" s="23"/>
      <c r="G81" s="23"/>
      <c r="H81" s="23"/>
      <c r="J81" s="1"/>
      <c r="K81" s="1"/>
      <c r="L81" s="1"/>
      <c r="M81" s="1"/>
      <c r="N81" s="16"/>
      <c r="O81" s="1"/>
      <c r="P81" s="1"/>
      <c r="Q81" s="1"/>
      <c r="R81" s="56"/>
      <c r="S81" s="56"/>
      <c r="T81" s="56"/>
      <c r="U81" s="57"/>
      <c r="V81" s="25"/>
      <c r="W81" s="56"/>
      <c r="X81" s="56"/>
      <c r="Y81" s="203"/>
      <c r="Z81" s="1"/>
      <c r="AA81" s="1"/>
      <c r="AB81" s="1"/>
      <c r="AC81" s="1"/>
      <c r="AD81" s="1"/>
      <c r="AE81" s="1"/>
      <c r="AF81" s="1"/>
      <c r="AH81" s="1"/>
      <c r="AI81" s="1"/>
      <c r="AJ81" s="1"/>
      <c r="AK81" s="1"/>
      <c r="AL81" s="1"/>
      <c r="AM81" s="1"/>
      <c r="AN81" s="1"/>
      <c r="AP81" s="56"/>
      <c r="AQ81" s="56"/>
      <c r="AR81" s="56"/>
      <c r="AS81" s="57"/>
      <c r="AT81" s="57"/>
      <c r="AU81" s="56"/>
      <c r="AV81" s="56"/>
    </row>
    <row r="82" spans="1:48" x14ac:dyDescent="0.35">
      <c r="A82" s="23"/>
      <c r="B82" s="23"/>
      <c r="C82" s="23"/>
      <c r="D82" s="23"/>
      <c r="E82" s="23"/>
      <c r="F82" s="23"/>
      <c r="G82" s="23"/>
      <c r="H82" s="23"/>
      <c r="J82" s="32"/>
      <c r="K82" s="1"/>
      <c r="L82" s="1"/>
      <c r="M82" s="1"/>
      <c r="N82" s="16"/>
      <c r="O82" s="1"/>
      <c r="P82" s="1"/>
      <c r="Q82" s="1"/>
      <c r="R82" s="56"/>
      <c r="S82" s="56"/>
      <c r="T82" s="56"/>
      <c r="U82" s="57"/>
      <c r="V82" s="25"/>
      <c r="W82" s="56"/>
      <c r="X82" s="56"/>
      <c r="Y82" s="203"/>
      <c r="Z82" s="1"/>
      <c r="AA82" s="1"/>
      <c r="AB82" s="1"/>
      <c r="AC82" s="1"/>
      <c r="AD82" s="1"/>
      <c r="AE82" s="1"/>
      <c r="AF82" s="1"/>
      <c r="AH82" s="1"/>
      <c r="AI82" s="1"/>
      <c r="AJ82" s="1"/>
      <c r="AK82" s="1"/>
      <c r="AL82" s="1"/>
      <c r="AM82" s="1"/>
      <c r="AN82" s="1"/>
      <c r="AP82" s="56"/>
      <c r="AQ82" s="56"/>
      <c r="AR82" s="56"/>
      <c r="AS82" s="57"/>
      <c r="AT82" s="57"/>
      <c r="AU82" s="56"/>
      <c r="AV82" s="56"/>
    </row>
    <row r="83" spans="1:48" x14ac:dyDescent="0.35">
      <c r="A83" s="23"/>
      <c r="B83" s="23"/>
      <c r="C83" s="23"/>
      <c r="D83" s="23"/>
      <c r="E83" s="23"/>
      <c r="F83" s="23"/>
      <c r="G83" s="23"/>
      <c r="H83" s="23"/>
      <c r="J83" s="32"/>
      <c r="K83" s="1"/>
      <c r="L83" s="1"/>
      <c r="M83" s="1"/>
      <c r="N83" s="16"/>
      <c r="O83" s="1"/>
      <c r="P83" s="1"/>
      <c r="Q83" s="1"/>
      <c r="R83" s="56"/>
      <c r="S83" s="56"/>
      <c r="T83" s="56"/>
      <c r="U83" s="57"/>
      <c r="V83" s="25"/>
      <c r="W83" s="56"/>
      <c r="X83" s="56"/>
      <c r="Y83" s="203"/>
      <c r="Z83" s="1"/>
      <c r="AA83" s="1"/>
      <c r="AB83" s="1"/>
      <c r="AC83" s="1"/>
      <c r="AD83" s="1"/>
      <c r="AE83" s="1"/>
      <c r="AF83" s="1"/>
      <c r="AH83" s="1"/>
      <c r="AI83" s="1"/>
      <c r="AJ83" s="1"/>
      <c r="AK83" s="1"/>
      <c r="AL83" s="1"/>
      <c r="AM83" s="1"/>
      <c r="AN83" s="1"/>
      <c r="AP83" s="56"/>
      <c r="AQ83" s="56"/>
      <c r="AR83" s="56"/>
      <c r="AS83" s="57"/>
      <c r="AT83" s="57"/>
      <c r="AU83" s="56"/>
      <c r="AV83" s="56"/>
    </row>
    <row r="84" spans="1:48" x14ac:dyDescent="0.35">
      <c r="A84" s="23"/>
      <c r="B84" s="23"/>
      <c r="C84" s="23"/>
      <c r="D84" s="23"/>
      <c r="E84" s="23"/>
      <c r="F84" s="23"/>
      <c r="G84" s="23"/>
      <c r="H84" s="23"/>
      <c r="J84" s="1"/>
      <c r="K84" s="1"/>
      <c r="L84" s="1"/>
      <c r="M84" s="1"/>
      <c r="N84" s="16"/>
      <c r="O84" s="1"/>
      <c r="P84" s="1"/>
      <c r="Q84" s="1"/>
      <c r="R84" s="56"/>
      <c r="S84" s="56"/>
      <c r="T84" s="56"/>
      <c r="U84" s="57"/>
      <c r="V84" s="25"/>
      <c r="W84" s="56"/>
      <c r="X84" s="56"/>
      <c r="Y84" s="203"/>
      <c r="Z84" s="1"/>
      <c r="AA84" s="1"/>
      <c r="AB84" s="1"/>
      <c r="AC84" s="1"/>
      <c r="AD84" s="1"/>
      <c r="AE84" s="1"/>
      <c r="AF84" s="1"/>
      <c r="AH84" s="1"/>
      <c r="AI84" s="1"/>
      <c r="AJ84" s="1"/>
      <c r="AK84" s="1"/>
      <c r="AL84" s="1"/>
      <c r="AM84" s="1"/>
      <c r="AN84" s="1"/>
      <c r="AP84" s="56"/>
      <c r="AQ84" s="56"/>
      <c r="AR84" s="56"/>
      <c r="AS84" s="57"/>
      <c r="AT84" s="57"/>
      <c r="AU84" s="56"/>
      <c r="AV84" s="56"/>
    </row>
    <row r="85" spans="1:48" x14ac:dyDescent="0.35">
      <c r="A85" s="23"/>
      <c r="B85" s="23"/>
      <c r="C85" s="23"/>
      <c r="D85" s="23"/>
      <c r="E85" s="23"/>
      <c r="F85" s="23"/>
      <c r="G85" s="23"/>
      <c r="H85" s="23"/>
      <c r="J85" s="1"/>
      <c r="K85" s="1"/>
      <c r="L85" s="1"/>
      <c r="M85" s="1"/>
      <c r="N85" s="16"/>
      <c r="O85" s="1"/>
      <c r="P85" s="1"/>
      <c r="Q85" s="1"/>
      <c r="R85" s="56"/>
      <c r="S85" s="56"/>
      <c r="T85" s="56"/>
      <c r="U85" s="57"/>
      <c r="V85" s="25"/>
      <c r="W85" s="56"/>
      <c r="X85" s="56"/>
      <c r="Y85" s="203"/>
      <c r="Z85" s="1"/>
      <c r="AA85" s="1"/>
      <c r="AB85" s="1"/>
      <c r="AC85" s="1"/>
      <c r="AD85" s="1"/>
      <c r="AE85" s="1"/>
      <c r="AF85" s="1"/>
      <c r="AH85" s="1"/>
      <c r="AI85" s="1"/>
      <c r="AJ85" s="1"/>
      <c r="AK85" s="1"/>
      <c r="AL85" s="1"/>
      <c r="AM85" s="1"/>
      <c r="AN85" s="1"/>
      <c r="AP85" s="56"/>
      <c r="AQ85" s="56"/>
      <c r="AR85" s="56"/>
      <c r="AS85" s="57"/>
      <c r="AT85" s="57"/>
      <c r="AU85" s="56"/>
      <c r="AV85" s="56"/>
    </row>
    <row r="86" spans="1:48" ht="15.4" x14ac:dyDescent="0.45">
      <c r="A86" s="33"/>
      <c r="B86" s="33"/>
      <c r="C86" s="33"/>
      <c r="D86" s="33"/>
      <c r="E86" s="33"/>
      <c r="F86" s="33"/>
      <c r="G86" s="33"/>
      <c r="H86" s="33"/>
      <c r="I86" s="214"/>
      <c r="J86" s="1"/>
      <c r="K86" s="1"/>
      <c r="L86" s="1"/>
      <c r="M86" s="1"/>
      <c r="N86" s="16"/>
      <c r="O86" s="1"/>
      <c r="P86" s="1"/>
      <c r="Q86" s="1"/>
      <c r="R86" s="56"/>
      <c r="S86" s="56"/>
      <c r="T86" s="56"/>
      <c r="U86" s="57"/>
      <c r="V86" s="25"/>
      <c r="W86" s="56"/>
      <c r="X86" s="56"/>
      <c r="Y86" s="203"/>
      <c r="Z86" s="1"/>
      <c r="AA86" s="1"/>
      <c r="AB86" s="1"/>
      <c r="AC86" s="1"/>
      <c r="AD86" s="1"/>
      <c r="AE86" s="1"/>
      <c r="AF86" s="1"/>
      <c r="AH86" s="1"/>
      <c r="AI86" s="1"/>
      <c r="AJ86" s="1"/>
      <c r="AK86" s="1"/>
      <c r="AL86" s="1"/>
      <c r="AM86" s="1"/>
      <c r="AN86" s="1"/>
      <c r="AP86" s="56"/>
      <c r="AQ86" s="56"/>
      <c r="AR86" s="56"/>
      <c r="AS86" s="57"/>
      <c r="AT86" s="57"/>
      <c r="AU86" s="56"/>
      <c r="AV86" s="56"/>
    </row>
    <row r="87" spans="1:48" x14ac:dyDescent="0.35">
      <c r="R87" s="56"/>
      <c r="S87" s="56"/>
      <c r="T87" s="56"/>
      <c r="U87" s="57"/>
      <c r="V87" s="25"/>
      <c r="W87" s="56"/>
      <c r="X87" s="56"/>
      <c r="Y87" s="203"/>
      <c r="AP87" s="56"/>
      <c r="AQ87" s="56"/>
      <c r="AR87" s="56"/>
      <c r="AS87" s="57"/>
      <c r="AT87" s="57"/>
      <c r="AU87" s="56"/>
      <c r="AV87" s="56"/>
    </row>
    <row r="88" spans="1:48" x14ac:dyDescent="0.35">
      <c r="R88" s="56"/>
      <c r="S88" s="56"/>
      <c r="T88" s="56"/>
      <c r="U88" s="57"/>
      <c r="V88" s="25"/>
      <c r="W88" s="56"/>
      <c r="X88" s="56"/>
      <c r="Y88" s="203"/>
      <c r="AP88" s="56"/>
      <c r="AQ88" s="56"/>
      <c r="AR88" s="56"/>
      <c r="AS88" s="57"/>
      <c r="AT88" s="57"/>
      <c r="AU88" s="56"/>
      <c r="AV88" s="56"/>
    </row>
    <row r="89" spans="1:48" x14ac:dyDescent="0.35">
      <c r="R89" s="56"/>
      <c r="S89" s="56"/>
      <c r="T89" s="56"/>
      <c r="U89" s="57"/>
      <c r="V89" s="25"/>
      <c r="W89" s="56"/>
      <c r="X89" s="56"/>
      <c r="Y89" s="203"/>
      <c r="AP89" s="56"/>
      <c r="AQ89" s="56"/>
      <c r="AR89" s="56"/>
      <c r="AS89" s="57"/>
      <c r="AT89" s="57"/>
      <c r="AU89" s="56"/>
      <c r="AV89" s="56"/>
    </row>
    <row r="90" spans="1:48" x14ac:dyDescent="0.35">
      <c r="R90" s="56"/>
      <c r="S90" s="56"/>
      <c r="T90" s="56"/>
      <c r="U90" s="57"/>
      <c r="V90" s="25"/>
      <c r="W90" s="56"/>
      <c r="X90" s="56"/>
      <c r="Y90" s="203"/>
      <c r="AP90" s="56"/>
      <c r="AQ90" s="56"/>
      <c r="AR90" s="56"/>
      <c r="AS90" s="57"/>
      <c r="AT90" s="57"/>
      <c r="AU90" s="56"/>
      <c r="AV90" s="56"/>
    </row>
    <row r="91" spans="1:48" x14ac:dyDescent="0.35">
      <c r="R91" s="56"/>
      <c r="S91" s="56"/>
      <c r="T91" s="56"/>
      <c r="U91" s="57"/>
      <c r="V91" s="25"/>
      <c r="W91" s="56"/>
      <c r="X91" s="56"/>
      <c r="Y91" s="203"/>
      <c r="AP91" s="56"/>
      <c r="AQ91" s="56"/>
      <c r="AR91" s="56"/>
      <c r="AS91" s="57"/>
      <c r="AT91" s="57"/>
      <c r="AU91" s="56"/>
      <c r="AV91" s="56"/>
    </row>
    <row r="92" spans="1:48" x14ac:dyDescent="0.35">
      <c r="R92" s="56"/>
      <c r="S92" s="56"/>
      <c r="T92" s="56"/>
      <c r="U92" s="57"/>
      <c r="V92" s="25"/>
      <c r="W92" s="56"/>
      <c r="X92" s="56"/>
      <c r="Y92" s="203"/>
      <c r="AP92" s="56"/>
      <c r="AQ92" s="56"/>
      <c r="AR92" s="56"/>
      <c r="AS92" s="57"/>
      <c r="AT92" s="57"/>
      <c r="AU92" s="56"/>
      <c r="AV92" s="56"/>
    </row>
    <row r="93" spans="1:48" x14ac:dyDescent="0.35">
      <c r="R93" s="56"/>
      <c r="S93" s="56"/>
      <c r="T93" s="56"/>
      <c r="U93" s="57"/>
      <c r="V93" s="25"/>
      <c r="W93" s="56"/>
      <c r="X93" s="56"/>
      <c r="Y93" s="203"/>
      <c r="AP93" s="56"/>
      <c r="AQ93" s="56"/>
      <c r="AR93" s="56"/>
      <c r="AS93" s="57"/>
      <c r="AT93" s="57"/>
      <c r="AU93" s="56"/>
      <c r="AV93" s="56"/>
    </row>
    <row r="94" spans="1:48" x14ac:dyDescent="0.35">
      <c r="R94" s="56"/>
      <c r="S94" s="56"/>
      <c r="T94" s="56"/>
      <c r="U94" s="57"/>
      <c r="V94" s="25"/>
      <c r="W94" s="56"/>
      <c r="X94" s="56"/>
      <c r="Y94" s="203"/>
      <c r="AP94" s="56"/>
      <c r="AQ94" s="56"/>
      <c r="AR94" s="56"/>
      <c r="AS94" s="57"/>
      <c r="AT94" s="57"/>
      <c r="AU94" s="56"/>
      <c r="AV94" s="56"/>
    </row>
    <row r="95" spans="1:48" x14ac:dyDescent="0.35">
      <c r="R95" s="56"/>
      <c r="S95" s="56"/>
      <c r="T95" s="56"/>
      <c r="U95" s="57"/>
      <c r="V95" s="25"/>
      <c r="W95" s="56"/>
      <c r="X95" s="56"/>
      <c r="Y95" s="203"/>
      <c r="AP95" s="56"/>
      <c r="AQ95" s="56"/>
      <c r="AR95" s="56"/>
      <c r="AS95" s="57"/>
      <c r="AT95" s="57"/>
      <c r="AU95" s="56"/>
      <c r="AV95" s="56"/>
    </row>
    <row r="96" spans="1:48" x14ac:dyDescent="0.35">
      <c r="R96" s="56"/>
      <c r="S96" s="56"/>
      <c r="T96" s="56"/>
      <c r="U96" s="57"/>
      <c r="V96" s="25"/>
      <c r="W96" s="56"/>
      <c r="X96" s="56"/>
      <c r="Y96" s="203"/>
      <c r="AP96" s="56"/>
      <c r="AQ96" s="56"/>
      <c r="AR96" s="56"/>
      <c r="AS96" s="57"/>
      <c r="AT96" s="57"/>
      <c r="AU96" s="56"/>
      <c r="AV96" s="56"/>
    </row>
    <row r="97" spans="18:48" x14ac:dyDescent="0.35">
      <c r="R97" s="56"/>
      <c r="S97" s="56"/>
      <c r="T97" s="56"/>
      <c r="U97" s="57"/>
      <c r="V97" s="25"/>
      <c r="W97" s="56"/>
      <c r="X97" s="56"/>
      <c r="Y97" s="203"/>
      <c r="AP97" s="56"/>
      <c r="AQ97" s="56"/>
      <c r="AR97" s="56"/>
      <c r="AS97" s="57"/>
      <c r="AT97" s="57"/>
      <c r="AU97" s="56"/>
      <c r="AV97" s="56"/>
    </row>
    <row r="98" spans="18:48" x14ac:dyDescent="0.35">
      <c r="R98" s="56"/>
      <c r="S98" s="56"/>
      <c r="T98" s="56"/>
      <c r="U98" s="57"/>
      <c r="V98" s="25"/>
      <c r="W98" s="56"/>
      <c r="X98" s="56"/>
      <c r="Y98" s="203"/>
      <c r="AP98" s="56"/>
      <c r="AQ98" s="56"/>
      <c r="AR98" s="56"/>
      <c r="AS98" s="57"/>
      <c r="AT98" s="57"/>
      <c r="AU98" s="56"/>
      <c r="AV98" s="56"/>
    </row>
    <row r="99" spans="18:48" x14ac:dyDescent="0.35">
      <c r="R99" s="56"/>
      <c r="S99" s="56"/>
      <c r="T99" s="56"/>
      <c r="U99" s="57"/>
      <c r="V99" s="25"/>
      <c r="W99" s="56"/>
      <c r="X99" s="56"/>
      <c r="Y99" s="203"/>
      <c r="AP99" s="56"/>
      <c r="AQ99" s="56"/>
      <c r="AR99" s="56"/>
      <c r="AS99" s="57"/>
      <c r="AT99" s="57"/>
      <c r="AU99" s="56"/>
      <c r="AV99" s="56"/>
    </row>
    <row r="100" spans="18:48" x14ac:dyDescent="0.35">
      <c r="R100" s="56"/>
      <c r="S100" s="56"/>
      <c r="T100" s="56"/>
      <c r="U100" s="57"/>
      <c r="V100" s="25"/>
      <c r="W100" s="56"/>
      <c r="X100" s="56"/>
      <c r="Y100" s="203"/>
      <c r="AP100" s="56"/>
      <c r="AQ100" s="56"/>
      <c r="AR100" s="56"/>
      <c r="AS100" s="57"/>
      <c r="AT100" s="57"/>
      <c r="AU100" s="56"/>
      <c r="AV100" s="56"/>
    </row>
    <row r="101" spans="18:48" x14ac:dyDescent="0.35">
      <c r="R101" s="56"/>
      <c r="S101" s="56"/>
      <c r="T101" s="56"/>
      <c r="U101" s="57"/>
      <c r="V101" s="25"/>
      <c r="W101" s="56"/>
      <c r="X101" s="56"/>
      <c r="Y101" s="203"/>
      <c r="AP101" s="56"/>
      <c r="AQ101" s="56"/>
      <c r="AR101" s="56"/>
      <c r="AS101" s="57"/>
      <c r="AT101" s="57"/>
      <c r="AU101" s="56"/>
      <c r="AV101" s="56"/>
    </row>
    <row r="102" spans="18:48" x14ac:dyDescent="0.35">
      <c r="R102" s="56"/>
      <c r="S102" s="56"/>
      <c r="T102" s="56"/>
      <c r="U102" s="57"/>
      <c r="V102" s="25"/>
      <c r="W102" s="56"/>
      <c r="X102" s="56"/>
      <c r="Y102" s="203"/>
      <c r="AP102" s="56"/>
      <c r="AQ102" s="56"/>
      <c r="AR102" s="56"/>
      <c r="AS102" s="57"/>
      <c r="AT102" s="57"/>
      <c r="AU102" s="56"/>
      <c r="AV102" s="56"/>
    </row>
    <row r="103" spans="18:48" x14ac:dyDescent="0.35">
      <c r="R103" s="56"/>
      <c r="S103" s="56"/>
      <c r="T103" s="56"/>
      <c r="U103" s="57"/>
      <c r="V103" s="25"/>
      <c r="W103" s="56"/>
      <c r="X103" s="56"/>
      <c r="Y103" s="203"/>
      <c r="AP103" s="56"/>
      <c r="AQ103" s="56"/>
      <c r="AR103" s="56"/>
      <c r="AS103" s="57"/>
      <c r="AT103" s="57"/>
      <c r="AU103" s="56"/>
      <c r="AV103" s="56"/>
    </row>
    <row r="104" spans="18:48" x14ac:dyDescent="0.35">
      <c r="R104" s="56"/>
      <c r="S104" s="56"/>
      <c r="T104" s="56"/>
      <c r="U104" s="57"/>
      <c r="V104" s="25"/>
      <c r="W104" s="56"/>
      <c r="X104" s="56"/>
      <c r="Y104" s="203"/>
      <c r="AP104" s="56"/>
      <c r="AQ104" s="56"/>
      <c r="AR104" s="56"/>
      <c r="AS104" s="57"/>
      <c r="AT104" s="57"/>
      <c r="AU104" s="56"/>
      <c r="AV104" s="56"/>
    </row>
    <row r="105" spans="18:48" x14ac:dyDescent="0.35">
      <c r="R105" s="56"/>
      <c r="S105" s="56"/>
      <c r="T105" s="56"/>
      <c r="U105" s="57"/>
      <c r="V105" s="25"/>
      <c r="W105" s="56"/>
      <c r="X105" s="56"/>
      <c r="Y105" s="203"/>
      <c r="AP105" s="56"/>
      <c r="AQ105" s="56"/>
      <c r="AR105" s="56"/>
      <c r="AS105" s="57"/>
      <c r="AT105" s="57"/>
      <c r="AU105" s="56"/>
      <c r="AV105" s="56"/>
    </row>
    <row r="106" spans="18:48" x14ac:dyDescent="0.35">
      <c r="R106" s="56"/>
      <c r="S106" s="56"/>
      <c r="T106" s="56"/>
      <c r="U106" s="57"/>
      <c r="V106" s="25"/>
      <c r="W106" s="56"/>
      <c r="X106" s="56"/>
      <c r="Y106" s="203"/>
      <c r="AP106" s="56"/>
      <c r="AQ106" s="56"/>
      <c r="AR106" s="56"/>
      <c r="AS106" s="57"/>
      <c r="AT106" s="57"/>
      <c r="AU106" s="56"/>
      <c r="AV106" s="56"/>
    </row>
    <row r="107" spans="18:48" x14ac:dyDescent="0.35">
      <c r="R107" s="56"/>
      <c r="S107" s="56"/>
      <c r="T107" s="56"/>
      <c r="U107" s="57"/>
      <c r="V107" s="25"/>
      <c r="W107" s="56"/>
      <c r="X107" s="56"/>
      <c r="Y107" s="203"/>
      <c r="AP107" s="56"/>
      <c r="AQ107" s="56"/>
      <c r="AR107" s="56"/>
      <c r="AS107" s="57"/>
      <c r="AT107" s="57"/>
      <c r="AU107" s="56"/>
      <c r="AV107" s="56"/>
    </row>
    <row r="108" spans="18:48" x14ac:dyDescent="0.35">
      <c r="R108" s="56"/>
      <c r="S108" s="56"/>
      <c r="T108" s="56"/>
      <c r="U108" s="57"/>
      <c r="V108" s="25"/>
      <c r="W108" s="56"/>
      <c r="X108" s="56"/>
      <c r="Y108" s="203"/>
      <c r="AP108" s="56"/>
      <c r="AQ108" s="56"/>
      <c r="AR108" s="56"/>
      <c r="AS108" s="57"/>
      <c r="AT108" s="57"/>
      <c r="AU108" s="56"/>
      <c r="AV108" s="56"/>
    </row>
    <row r="109" spans="18:48" x14ac:dyDescent="0.35">
      <c r="R109" s="56"/>
      <c r="S109" s="56"/>
      <c r="T109" s="56"/>
      <c r="U109" s="57"/>
      <c r="V109" s="25"/>
      <c r="W109" s="56"/>
      <c r="X109" s="56"/>
      <c r="Y109" s="203"/>
      <c r="AP109" s="56"/>
      <c r="AQ109" s="56"/>
      <c r="AR109" s="56"/>
      <c r="AS109" s="57"/>
      <c r="AT109" s="57"/>
      <c r="AU109" s="56"/>
      <c r="AV109" s="56"/>
    </row>
    <row r="110" spans="18:48" x14ac:dyDescent="0.35">
      <c r="R110" s="56"/>
      <c r="S110" s="56"/>
      <c r="T110" s="56"/>
      <c r="U110" s="57"/>
      <c r="V110" s="25"/>
      <c r="W110" s="56"/>
      <c r="X110" s="56"/>
      <c r="Y110" s="203"/>
      <c r="AP110" s="56"/>
      <c r="AQ110" s="56"/>
      <c r="AR110" s="56"/>
      <c r="AS110" s="57"/>
      <c r="AT110" s="57"/>
      <c r="AU110" s="56"/>
      <c r="AV110" s="56"/>
    </row>
    <row r="111" spans="18:48" x14ac:dyDescent="0.35">
      <c r="R111" s="56"/>
      <c r="S111" s="56"/>
      <c r="T111" s="56"/>
      <c r="U111" s="57"/>
      <c r="V111" s="25"/>
      <c r="W111" s="56"/>
      <c r="X111" s="56"/>
      <c r="Y111" s="203"/>
      <c r="AP111" s="56"/>
      <c r="AQ111" s="56"/>
      <c r="AR111" s="56"/>
      <c r="AS111" s="57"/>
      <c r="AT111" s="57"/>
      <c r="AU111" s="56"/>
      <c r="AV111" s="56"/>
    </row>
    <row r="112" spans="18:48" x14ac:dyDescent="0.35">
      <c r="R112" s="56"/>
      <c r="S112" s="56"/>
      <c r="T112" s="56"/>
      <c r="U112" s="57"/>
      <c r="V112" s="25"/>
      <c r="W112" s="56"/>
      <c r="X112" s="56"/>
      <c r="Y112" s="203"/>
      <c r="AP112" s="56"/>
      <c r="AQ112" s="56"/>
      <c r="AR112" s="56"/>
      <c r="AS112" s="57"/>
      <c r="AT112" s="57"/>
      <c r="AU112" s="56"/>
      <c r="AV112" s="56"/>
    </row>
    <row r="113" spans="18:48" x14ac:dyDescent="0.35">
      <c r="R113" s="56"/>
      <c r="S113" s="56"/>
      <c r="T113" s="56"/>
      <c r="U113" s="57"/>
      <c r="V113" s="25"/>
      <c r="W113" s="56"/>
      <c r="X113" s="56"/>
      <c r="Y113" s="203"/>
      <c r="AP113" s="56"/>
      <c r="AQ113" s="56"/>
      <c r="AR113" s="56"/>
      <c r="AS113" s="57"/>
      <c r="AT113" s="57"/>
      <c r="AU113" s="56"/>
      <c r="AV113" s="56"/>
    </row>
    <row r="114" spans="18:48" x14ac:dyDescent="0.35">
      <c r="R114" s="56"/>
      <c r="S114" s="56"/>
      <c r="T114" s="56"/>
      <c r="U114" s="57"/>
      <c r="V114" s="25"/>
      <c r="W114" s="56"/>
      <c r="X114" s="56"/>
      <c r="Y114" s="203"/>
      <c r="AP114" s="56"/>
      <c r="AQ114" s="56"/>
      <c r="AR114" s="56"/>
      <c r="AS114" s="57"/>
      <c r="AT114" s="57"/>
      <c r="AU114" s="56"/>
      <c r="AV114" s="56"/>
    </row>
    <row r="115" spans="18:48" x14ac:dyDescent="0.35">
      <c r="R115" s="56"/>
      <c r="S115" s="56"/>
      <c r="T115" s="56"/>
      <c r="U115" s="57"/>
      <c r="V115" s="25"/>
      <c r="W115" s="56"/>
      <c r="X115" s="56"/>
      <c r="Y115" s="203"/>
      <c r="AP115" s="56"/>
      <c r="AQ115" s="56"/>
      <c r="AR115" s="56"/>
      <c r="AS115" s="57"/>
      <c r="AT115" s="57"/>
      <c r="AU115" s="56"/>
      <c r="AV115" s="56"/>
    </row>
    <row r="116" spans="18:48" x14ac:dyDescent="0.35">
      <c r="R116" s="56"/>
      <c r="S116" s="56"/>
      <c r="T116" s="56"/>
      <c r="U116" s="57"/>
      <c r="V116" s="25"/>
      <c r="W116" s="56"/>
      <c r="X116" s="56"/>
      <c r="Y116" s="203"/>
      <c r="AP116" s="56"/>
      <c r="AQ116" s="56"/>
      <c r="AR116" s="56"/>
      <c r="AS116" s="57"/>
      <c r="AT116" s="57"/>
      <c r="AU116" s="56"/>
      <c r="AV116" s="56"/>
    </row>
    <row r="117" spans="18:48" x14ac:dyDescent="0.35">
      <c r="R117" s="56"/>
      <c r="S117" s="56"/>
      <c r="T117" s="56"/>
      <c r="U117" s="57"/>
      <c r="V117" s="25"/>
      <c r="W117" s="56"/>
      <c r="X117" s="56"/>
      <c r="Y117" s="203"/>
      <c r="AP117" s="56"/>
      <c r="AQ117" s="56"/>
      <c r="AR117" s="56"/>
      <c r="AS117" s="57"/>
      <c r="AT117" s="57"/>
      <c r="AU117" s="56"/>
      <c r="AV117" s="56"/>
    </row>
    <row r="118" spans="18:48" x14ac:dyDescent="0.35">
      <c r="R118" s="56"/>
      <c r="S118" s="56"/>
      <c r="T118" s="56"/>
      <c r="U118" s="57"/>
      <c r="V118" s="25"/>
      <c r="W118" s="56"/>
      <c r="X118" s="56"/>
      <c r="Y118" s="203"/>
      <c r="AP118" s="56"/>
      <c r="AQ118" s="56"/>
      <c r="AR118" s="56"/>
      <c r="AS118" s="57"/>
      <c r="AT118" s="57"/>
      <c r="AU118" s="56"/>
      <c r="AV118" s="56"/>
    </row>
    <row r="119" spans="18:48" x14ac:dyDescent="0.35">
      <c r="R119" s="56"/>
      <c r="S119" s="56"/>
      <c r="T119" s="56"/>
      <c r="U119" s="57"/>
      <c r="V119" s="25"/>
      <c r="W119" s="56"/>
      <c r="X119" s="56"/>
      <c r="Y119" s="203"/>
      <c r="AP119" s="56"/>
      <c r="AQ119" s="56"/>
      <c r="AR119" s="56"/>
      <c r="AS119" s="57"/>
      <c r="AT119" s="57"/>
      <c r="AU119" s="56"/>
      <c r="AV119" s="56"/>
    </row>
    <row r="120" spans="18:48" x14ac:dyDescent="0.35">
      <c r="R120" s="56"/>
      <c r="S120" s="56"/>
      <c r="T120" s="56"/>
      <c r="U120" s="57"/>
      <c r="V120" s="25"/>
      <c r="W120" s="56"/>
      <c r="X120" s="56"/>
      <c r="Y120" s="203"/>
      <c r="AP120" s="56"/>
      <c r="AQ120" s="56"/>
      <c r="AR120" s="56"/>
      <c r="AS120" s="57"/>
      <c r="AT120" s="57"/>
      <c r="AU120" s="56"/>
      <c r="AV120" s="56"/>
    </row>
    <row r="121" spans="18:48" x14ac:dyDescent="0.35">
      <c r="R121" s="56"/>
      <c r="S121" s="56"/>
      <c r="T121" s="56"/>
      <c r="U121" s="57"/>
      <c r="V121" s="25"/>
      <c r="W121" s="56"/>
      <c r="X121" s="56"/>
      <c r="Y121" s="203"/>
      <c r="AP121" s="56"/>
      <c r="AQ121" s="56"/>
      <c r="AR121" s="56"/>
      <c r="AS121" s="57"/>
      <c r="AT121" s="57"/>
      <c r="AU121" s="56"/>
      <c r="AV121" s="56"/>
    </row>
    <row r="122" spans="18:48" x14ac:dyDescent="0.35">
      <c r="R122" s="56"/>
      <c r="S122" s="56"/>
      <c r="T122" s="56"/>
      <c r="U122" s="57"/>
      <c r="V122" s="25"/>
      <c r="W122" s="56"/>
      <c r="X122" s="56"/>
      <c r="Y122" s="203"/>
      <c r="AP122" s="56"/>
      <c r="AQ122" s="56"/>
      <c r="AR122" s="56"/>
      <c r="AS122" s="57"/>
      <c r="AT122" s="57"/>
      <c r="AU122" s="56"/>
      <c r="AV122" s="56"/>
    </row>
    <row r="123" spans="18:48" x14ac:dyDescent="0.35">
      <c r="R123" s="56"/>
      <c r="S123" s="56"/>
      <c r="T123" s="56"/>
      <c r="V123" s="25"/>
      <c r="W123" s="56"/>
      <c r="X123" s="56"/>
      <c r="Y123" s="203"/>
      <c r="AP123" s="56"/>
      <c r="AQ123" s="56"/>
      <c r="AR123" s="56"/>
      <c r="AS123" s="57"/>
      <c r="AT123" s="57"/>
      <c r="AU123" s="56"/>
      <c r="AV123" s="56"/>
    </row>
    <row r="124" spans="18:48" x14ac:dyDescent="0.35">
      <c r="R124" s="56"/>
      <c r="S124" s="56"/>
      <c r="T124" s="56"/>
      <c r="V124" s="48"/>
      <c r="W124" s="56"/>
      <c r="X124" s="56"/>
      <c r="Y124" s="203"/>
      <c r="AP124" s="56"/>
      <c r="AQ124" s="56"/>
      <c r="AR124" s="56"/>
      <c r="AU124" s="56"/>
      <c r="AV124" s="56"/>
    </row>
    <row r="125" spans="18:48" x14ac:dyDescent="0.35">
      <c r="V125" s="48"/>
    </row>
    <row r="126" spans="18:48" x14ac:dyDescent="0.35">
      <c r="V126" s="48"/>
      <c r="AS126" s="52"/>
      <c r="AT126" s="52"/>
    </row>
    <row r="127" spans="18:48" x14ac:dyDescent="0.35">
      <c r="V127" s="48"/>
      <c r="AS127" s="52"/>
      <c r="AT127" s="52"/>
    </row>
    <row r="128" spans="18:48" x14ac:dyDescent="0.35">
      <c r="V128" s="48"/>
      <c r="AS128" s="52"/>
      <c r="AT128" s="52"/>
    </row>
    <row r="129" spans="22:46" x14ac:dyDescent="0.35">
      <c r="V129" s="48"/>
      <c r="AS129" s="52"/>
      <c r="AT129" s="52"/>
    </row>
    <row r="130" spans="22:46" x14ac:dyDescent="0.35">
      <c r="V130" s="48"/>
      <c r="AS130" s="52"/>
      <c r="AT130" s="52"/>
    </row>
    <row r="131" spans="22:46" x14ac:dyDescent="0.35">
      <c r="V131" s="48"/>
      <c r="AS131" s="52"/>
      <c r="AT131" s="52"/>
    </row>
    <row r="132" spans="22:46" x14ac:dyDescent="0.35">
      <c r="V132" s="48"/>
      <c r="AS132" s="52"/>
      <c r="AT132" s="52"/>
    </row>
    <row r="133" spans="22:46" x14ac:dyDescent="0.35">
      <c r="V133" s="48"/>
      <c r="AS133" s="52"/>
      <c r="AT133" s="52"/>
    </row>
    <row r="134" spans="22:46" x14ac:dyDescent="0.35">
      <c r="V134" s="48"/>
      <c r="AS134" s="52"/>
      <c r="AT134" s="52"/>
    </row>
    <row r="135" spans="22:46" x14ac:dyDescent="0.35">
      <c r="V135" s="48"/>
      <c r="AS135" s="52"/>
      <c r="AT135" s="52"/>
    </row>
    <row r="136" spans="22:46" x14ac:dyDescent="0.35">
      <c r="V136" s="48"/>
      <c r="AS136" s="52"/>
      <c r="AT136" s="52"/>
    </row>
    <row r="137" spans="22:46" x14ac:dyDescent="0.35">
      <c r="V137" s="48"/>
      <c r="AS137" s="52"/>
      <c r="AT137" s="52"/>
    </row>
    <row r="138" spans="22:46" x14ac:dyDescent="0.35">
      <c r="V138" s="48"/>
      <c r="AS138" s="52"/>
      <c r="AT138" s="52"/>
    </row>
    <row r="139" spans="22:46" x14ac:dyDescent="0.35">
      <c r="V139" s="48"/>
      <c r="AS139" s="52"/>
      <c r="AT139" s="52"/>
    </row>
    <row r="140" spans="22:46" x14ac:dyDescent="0.35">
      <c r="V140" s="48"/>
      <c r="AS140" s="52"/>
      <c r="AT140" s="52"/>
    </row>
    <row r="141" spans="22:46" x14ac:dyDescent="0.35">
      <c r="V141" s="48"/>
      <c r="AS141" s="52"/>
      <c r="AT141" s="52"/>
    </row>
    <row r="142" spans="22:46" x14ac:dyDescent="0.35">
      <c r="V142" s="48"/>
      <c r="AS142" s="52"/>
      <c r="AT142" s="52"/>
    </row>
    <row r="143" spans="22:46" x14ac:dyDescent="0.35">
      <c r="V143" s="48"/>
      <c r="AS143" s="52"/>
      <c r="AT143" s="52"/>
    </row>
    <row r="144" spans="22:46" x14ac:dyDescent="0.35">
      <c r="V144" s="48"/>
      <c r="AS144" s="52"/>
      <c r="AT144" s="52"/>
    </row>
    <row r="145" spans="22:46" x14ac:dyDescent="0.35">
      <c r="V145" s="48"/>
      <c r="AS145" s="52"/>
      <c r="AT145" s="52"/>
    </row>
    <row r="146" spans="22:46" x14ac:dyDescent="0.35">
      <c r="V146" s="48"/>
      <c r="AS146" s="52"/>
      <c r="AT146" s="52"/>
    </row>
    <row r="147" spans="22:46" x14ac:dyDescent="0.35">
      <c r="V147" s="48"/>
      <c r="AS147" s="52"/>
      <c r="AT147" s="52"/>
    </row>
    <row r="148" spans="22:46" x14ac:dyDescent="0.35">
      <c r="V148" s="48"/>
      <c r="AS148" s="52"/>
      <c r="AT148" s="52"/>
    </row>
    <row r="149" spans="22:46" x14ac:dyDescent="0.35">
      <c r="V149" s="48"/>
      <c r="AS149" s="52"/>
      <c r="AT149" s="52"/>
    </row>
    <row r="150" spans="22:46" x14ac:dyDescent="0.35">
      <c r="V150" s="48"/>
      <c r="AS150" s="52"/>
      <c r="AT150" s="52"/>
    </row>
    <row r="151" spans="22:46" x14ac:dyDescent="0.35">
      <c r="V151" s="48"/>
      <c r="AS151" s="52"/>
      <c r="AT151" s="52"/>
    </row>
    <row r="152" spans="22:46" x14ac:dyDescent="0.35">
      <c r="V152" s="48"/>
      <c r="AS152" s="52"/>
      <c r="AT152" s="52"/>
    </row>
    <row r="153" spans="22:46" x14ac:dyDescent="0.35">
      <c r="V153" s="48"/>
      <c r="AS153" s="52"/>
      <c r="AT153" s="52"/>
    </row>
    <row r="154" spans="22:46" x14ac:dyDescent="0.35">
      <c r="V154" s="48"/>
      <c r="AS154" s="52"/>
      <c r="AT154" s="52"/>
    </row>
    <row r="155" spans="22:46" x14ac:dyDescent="0.35">
      <c r="V155" s="48"/>
      <c r="AS155" s="52"/>
      <c r="AT155" s="52"/>
    </row>
    <row r="156" spans="22:46" x14ac:dyDescent="0.35">
      <c r="V156" s="48"/>
      <c r="AS156" s="52"/>
      <c r="AT156" s="52"/>
    </row>
    <row r="157" spans="22:46" x14ac:dyDescent="0.35">
      <c r="V157" s="48"/>
      <c r="AS157" s="52"/>
      <c r="AT157" s="52"/>
    </row>
    <row r="158" spans="22:46" x14ac:dyDescent="0.35">
      <c r="V158" s="48"/>
      <c r="AS158" s="52"/>
      <c r="AT158" s="52"/>
    </row>
    <row r="159" spans="22:46" x14ac:dyDescent="0.35">
      <c r="V159" s="48"/>
      <c r="AS159" s="52"/>
      <c r="AT159" s="52"/>
    </row>
    <row r="160" spans="22:46" x14ac:dyDescent="0.35">
      <c r="V160" s="48"/>
      <c r="AS160" s="52"/>
      <c r="AT160" s="52"/>
    </row>
    <row r="161" spans="22:46" x14ac:dyDescent="0.35">
      <c r="V161" s="48"/>
      <c r="AS161" s="52"/>
      <c r="AT161" s="52"/>
    </row>
    <row r="162" spans="22:46" x14ac:dyDescent="0.35">
      <c r="V162" s="48"/>
      <c r="AS162" s="52"/>
      <c r="AT162" s="52"/>
    </row>
    <row r="163" spans="22:46" x14ac:dyDescent="0.35">
      <c r="V163" s="48"/>
      <c r="AS163" s="52"/>
      <c r="AT163" s="52"/>
    </row>
    <row r="164" spans="22:46" x14ac:dyDescent="0.35">
      <c r="V164" s="48"/>
      <c r="AS164" s="52"/>
      <c r="AT164" s="52"/>
    </row>
    <row r="165" spans="22:46" x14ac:dyDescent="0.35">
      <c r="V165" s="48"/>
      <c r="AS165" s="52"/>
      <c r="AT165" s="52"/>
    </row>
    <row r="166" spans="22:46" x14ac:dyDescent="0.35">
      <c r="V166" s="48"/>
      <c r="AS166" s="52"/>
      <c r="AT166" s="52"/>
    </row>
    <row r="167" spans="22:46" x14ac:dyDescent="0.35">
      <c r="V167" s="48"/>
      <c r="AS167" s="52"/>
      <c r="AT167" s="52"/>
    </row>
    <row r="168" spans="22:46" x14ac:dyDescent="0.35">
      <c r="V168" s="48"/>
      <c r="AS168" s="52"/>
      <c r="AT168" s="52"/>
    </row>
    <row r="169" spans="22:46" x14ac:dyDescent="0.35">
      <c r="V169" s="48"/>
      <c r="AS169" s="52"/>
      <c r="AT169" s="52"/>
    </row>
    <row r="170" spans="22:46" x14ac:dyDescent="0.35">
      <c r="V170" s="48"/>
      <c r="AS170" s="52"/>
      <c r="AT170" s="52"/>
    </row>
    <row r="171" spans="22:46" x14ac:dyDescent="0.35">
      <c r="V171" s="48"/>
      <c r="AS171" s="52"/>
      <c r="AT171" s="52"/>
    </row>
    <row r="172" spans="22:46" x14ac:dyDescent="0.35">
      <c r="V172" s="48"/>
      <c r="AS172" s="52"/>
      <c r="AT172" s="52"/>
    </row>
    <row r="173" spans="22:46" x14ac:dyDescent="0.35">
      <c r="V173" s="48"/>
      <c r="AS173" s="52"/>
      <c r="AT173" s="52"/>
    </row>
    <row r="174" spans="22:46" x14ac:dyDescent="0.35">
      <c r="V174" s="48"/>
      <c r="AS174" s="52"/>
      <c r="AT174" s="52"/>
    </row>
    <row r="175" spans="22:46" x14ac:dyDescent="0.35">
      <c r="V175" s="48"/>
      <c r="AS175" s="52"/>
      <c r="AT175" s="52"/>
    </row>
    <row r="176" spans="22:46" x14ac:dyDescent="0.35">
      <c r="V176" s="48"/>
      <c r="AS176" s="52"/>
      <c r="AT176" s="52"/>
    </row>
    <row r="177" spans="22:46" x14ac:dyDescent="0.35">
      <c r="V177" s="48"/>
      <c r="AS177" s="52"/>
      <c r="AT177" s="52"/>
    </row>
    <row r="178" spans="22:46" x14ac:dyDescent="0.35">
      <c r="V178" s="48"/>
      <c r="AS178" s="52"/>
      <c r="AT178" s="52"/>
    </row>
    <row r="179" spans="22:46" x14ac:dyDescent="0.35">
      <c r="V179" s="48"/>
      <c r="AS179" s="52"/>
      <c r="AT179" s="52"/>
    </row>
    <row r="180" spans="22:46" x14ac:dyDescent="0.35">
      <c r="V180" s="48"/>
      <c r="AS180" s="52"/>
      <c r="AT180" s="52"/>
    </row>
    <row r="181" spans="22:46" x14ac:dyDescent="0.35">
      <c r="V181" s="48"/>
      <c r="AS181" s="52"/>
      <c r="AT181" s="52"/>
    </row>
    <row r="182" spans="22:46" x14ac:dyDescent="0.35">
      <c r="V182" s="48"/>
      <c r="AS182" s="52"/>
      <c r="AT182" s="52"/>
    </row>
    <row r="183" spans="22:46" x14ac:dyDescent="0.35">
      <c r="V183" s="48"/>
      <c r="AS183" s="52"/>
      <c r="AT183" s="52"/>
    </row>
    <row r="184" spans="22:46" x14ac:dyDescent="0.35">
      <c r="V184" s="48"/>
      <c r="AS184" s="52"/>
      <c r="AT184" s="52"/>
    </row>
    <row r="185" spans="22:46" x14ac:dyDescent="0.35">
      <c r="V185" s="48"/>
      <c r="AS185" s="52"/>
      <c r="AT185" s="52"/>
    </row>
    <row r="186" spans="22:46" x14ac:dyDescent="0.35">
      <c r="V186" s="48"/>
      <c r="AS186" s="52"/>
      <c r="AT186" s="52"/>
    </row>
    <row r="187" spans="22:46" x14ac:dyDescent="0.35">
      <c r="V187" s="48"/>
      <c r="AS187" s="52"/>
      <c r="AT187" s="52"/>
    </row>
    <row r="188" spans="22:46" x14ac:dyDescent="0.35">
      <c r="V188" s="48"/>
      <c r="AS188" s="52"/>
      <c r="AT188" s="52"/>
    </row>
    <row r="189" spans="22:46" x14ac:dyDescent="0.35">
      <c r="V189" s="48"/>
      <c r="AS189" s="52"/>
      <c r="AT189" s="52"/>
    </row>
    <row r="190" spans="22:46" x14ac:dyDescent="0.35">
      <c r="V190" s="48"/>
      <c r="AS190" s="52"/>
      <c r="AT190" s="52"/>
    </row>
    <row r="191" spans="22:46" x14ac:dyDescent="0.35">
      <c r="V191" s="48"/>
      <c r="AS191" s="52"/>
      <c r="AT191" s="52"/>
    </row>
    <row r="192" spans="22:46" x14ac:dyDescent="0.35">
      <c r="V192" s="48"/>
      <c r="AS192" s="52"/>
      <c r="AT192" s="52"/>
    </row>
    <row r="193" spans="22:46" x14ac:dyDescent="0.35">
      <c r="V193" s="48"/>
      <c r="AS193" s="52"/>
      <c r="AT193" s="52"/>
    </row>
    <row r="194" spans="22:46" x14ac:dyDescent="0.35">
      <c r="V194" s="48"/>
      <c r="AS194" s="52"/>
      <c r="AT194" s="52"/>
    </row>
    <row r="195" spans="22:46" x14ac:dyDescent="0.35">
      <c r="V195" s="48"/>
      <c r="AS195" s="52"/>
      <c r="AT195" s="52"/>
    </row>
    <row r="196" spans="22:46" x14ac:dyDescent="0.35">
      <c r="V196" s="48"/>
      <c r="AS196" s="52"/>
      <c r="AT196" s="52"/>
    </row>
    <row r="197" spans="22:46" x14ac:dyDescent="0.35">
      <c r="V197" s="48"/>
      <c r="AS197" s="52"/>
      <c r="AT197" s="52"/>
    </row>
    <row r="198" spans="22:46" x14ac:dyDescent="0.35">
      <c r="V198" s="48"/>
      <c r="AS198" s="52"/>
      <c r="AT198" s="52"/>
    </row>
    <row r="199" spans="22:46" x14ac:dyDescent="0.35">
      <c r="V199" s="48"/>
      <c r="AS199" s="52"/>
      <c r="AT199" s="52"/>
    </row>
    <row r="200" spans="22:46" x14ac:dyDescent="0.35">
      <c r="V200" s="48"/>
      <c r="AS200" s="52"/>
      <c r="AT200" s="52"/>
    </row>
    <row r="201" spans="22:46" x14ac:dyDescent="0.35">
      <c r="V201" s="48"/>
      <c r="AS201" s="52"/>
      <c r="AT201" s="52"/>
    </row>
    <row r="202" spans="22:46" x14ac:dyDescent="0.35">
      <c r="V202" s="48"/>
      <c r="AS202" s="52"/>
      <c r="AT202" s="52"/>
    </row>
    <row r="203" spans="22:46" x14ac:dyDescent="0.35">
      <c r="V203" s="48"/>
      <c r="AS203" s="52"/>
      <c r="AT203" s="52"/>
    </row>
    <row r="204" spans="22:46" x14ac:dyDescent="0.35">
      <c r="V204" s="48"/>
      <c r="AS204" s="52"/>
      <c r="AT204" s="52"/>
    </row>
    <row r="205" spans="22:46" x14ac:dyDescent="0.35">
      <c r="V205" s="48"/>
      <c r="AS205" s="52"/>
      <c r="AT205" s="52"/>
    </row>
    <row r="206" spans="22:46" x14ac:dyDescent="0.35">
      <c r="V206" s="48"/>
      <c r="AS206" s="52"/>
      <c r="AT206" s="52"/>
    </row>
    <row r="207" spans="22:46" x14ac:dyDescent="0.35">
      <c r="V207" s="48"/>
      <c r="AS207" s="52"/>
      <c r="AT207" s="52"/>
    </row>
    <row r="208" spans="22:46" x14ac:dyDescent="0.35">
      <c r="V208" s="48"/>
      <c r="AS208" s="52"/>
      <c r="AT208" s="52"/>
    </row>
    <row r="209" spans="22:46" x14ac:dyDescent="0.35">
      <c r="V209" s="48"/>
      <c r="AS209" s="52"/>
      <c r="AT209" s="52"/>
    </row>
    <row r="210" spans="22:46" x14ac:dyDescent="0.35">
      <c r="V210" s="48"/>
      <c r="AS210" s="52"/>
      <c r="AT210" s="52"/>
    </row>
    <row r="211" spans="22:46" x14ac:dyDescent="0.35">
      <c r="V211" s="48"/>
      <c r="AS211" s="52"/>
      <c r="AT211" s="52"/>
    </row>
    <row r="212" spans="22:46" x14ac:dyDescent="0.35">
      <c r="V212" s="48"/>
      <c r="AS212" s="52"/>
      <c r="AT212" s="52"/>
    </row>
    <row r="213" spans="22:46" x14ac:dyDescent="0.35">
      <c r="V213" s="48"/>
      <c r="AS213" s="52"/>
      <c r="AT213" s="52"/>
    </row>
    <row r="214" spans="22:46" x14ac:dyDescent="0.35">
      <c r="V214" s="48"/>
      <c r="AS214" s="52"/>
      <c r="AT214" s="52"/>
    </row>
    <row r="215" spans="22:46" x14ac:dyDescent="0.35">
      <c r="V215" s="48"/>
      <c r="AS215" s="52"/>
      <c r="AT215" s="52"/>
    </row>
    <row r="216" spans="22:46" x14ac:dyDescent="0.35">
      <c r="V216" s="48"/>
      <c r="AS216" s="52"/>
      <c r="AT216" s="52"/>
    </row>
    <row r="217" spans="22:46" x14ac:dyDescent="0.35">
      <c r="V217" s="48"/>
      <c r="AS217" s="52"/>
      <c r="AT217" s="52"/>
    </row>
    <row r="218" spans="22:46" x14ac:dyDescent="0.35">
      <c r="V218" s="48"/>
      <c r="AS218" s="52"/>
      <c r="AT218" s="52"/>
    </row>
    <row r="219" spans="22:46" x14ac:dyDescent="0.35">
      <c r="V219" s="48"/>
      <c r="AS219" s="52"/>
      <c r="AT219" s="52"/>
    </row>
    <row r="220" spans="22:46" x14ac:dyDescent="0.35">
      <c r="V220" s="48"/>
      <c r="AS220" s="52"/>
      <c r="AT220" s="52"/>
    </row>
    <row r="221" spans="22:46" x14ac:dyDescent="0.35">
      <c r="V221" s="48"/>
      <c r="AS221" s="52"/>
      <c r="AT221" s="52"/>
    </row>
    <row r="222" spans="22:46" x14ac:dyDescent="0.35">
      <c r="V222" s="48"/>
      <c r="AS222" s="52"/>
      <c r="AT222" s="52"/>
    </row>
    <row r="223" spans="22:46" x14ac:dyDescent="0.35">
      <c r="V223" s="48"/>
      <c r="AS223" s="52"/>
      <c r="AT223" s="52"/>
    </row>
    <row r="224" spans="22:46" x14ac:dyDescent="0.35">
      <c r="V224" s="48"/>
      <c r="AS224" s="52"/>
      <c r="AT224" s="52"/>
    </row>
    <row r="225" spans="21:46" x14ac:dyDescent="0.35">
      <c r="V225" s="48"/>
      <c r="AS225" s="52"/>
      <c r="AT225" s="52"/>
    </row>
    <row r="226" spans="21:46" x14ac:dyDescent="0.35">
      <c r="V226" s="48"/>
      <c r="AS226" s="52"/>
      <c r="AT226" s="52"/>
    </row>
    <row r="227" spans="21:46" x14ac:dyDescent="0.35">
      <c r="V227" s="48"/>
      <c r="AS227" s="52"/>
      <c r="AT227" s="52"/>
    </row>
    <row r="228" spans="21:46" x14ac:dyDescent="0.35">
      <c r="V228" s="48"/>
      <c r="AS228" s="52"/>
      <c r="AT228" s="52"/>
    </row>
    <row r="229" spans="21:46" x14ac:dyDescent="0.35">
      <c r="V229" s="48"/>
      <c r="AS229" s="52"/>
      <c r="AT229" s="52"/>
    </row>
    <row r="230" spans="21:46" x14ac:dyDescent="0.35">
      <c r="V230" s="48"/>
      <c r="AS230" s="52"/>
      <c r="AT230" s="52"/>
    </row>
    <row r="231" spans="21:46" x14ac:dyDescent="0.35">
      <c r="V231" s="48"/>
      <c r="AS231" s="52"/>
      <c r="AT231" s="52"/>
    </row>
    <row r="232" spans="21:46" x14ac:dyDescent="0.35">
      <c r="V232" s="48"/>
      <c r="AS232" s="52"/>
      <c r="AT232" s="52"/>
    </row>
    <row r="233" spans="21:46" x14ac:dyDescent="0.35">
      <c r="V233" s="48"/>
      <c r="AS233" s="52"/>
      <c r="AT233" s="52"/>
    </row>
    <row r="234" spans="21:46" x14ac:dyDescent="0.35">
      <c r="V234" s="48"/>
      <c r="AS234" s="52"/>
      <c r="AT234" s="52"/>
    </row>
    <row r="235" spans="21:46" x14ac:dyDescent="0.35">
      <c r="V235" s="48"/>
      <c r="AS235" s="52"/>
      <c r="AT235" s="52"/>
    </row>
    <row r="236" spans="21:46" x14ac:dyDescent="0.35">
      <c r="V236" s="48"/>
      <c r="AS236" s="52"/>
      <c r="AT236" s="52"/>
    </row>
    <row r="237" spans="21:46" x14ac:dyDescent="0.35">
      <c r="V237" s="48"/>
      <c r="AS237" s="52"/>
      <c r="AT237" s="52"/>
    </row>
    <row r="238" spans="21:46" x14ac:dyDescent="0.35">
      <c r="U238" s="52"/>
      <c r="V238" s="48"/>
      <c r="AS238" s="52"/>
      <c r="AT238" s="52"/>
    </row>
    <row r="239" spans="21:46" x14ac:dyDescent="0.35">
      <c r="U239" s="52"/>
      <c r="V239" s="48"/>
      <c r="AS239" s="52"/>
      <c r="AT239" s="52"/>
    </row>
    <row r="240" spans="21:46" x14ac:dyDescent="0.35">
      <c r="U240" s="52"/>
      <c r="V240" s="48"/>
      <c r="AS240" s="52"/>
      <c r="AT240" s="52"/>
    </row>
    <row r="241" spans="21:46" x14ac:dyDescent="0.35">
      <c r="U241" s="52"/>
      <c r="V241" s="48"/>
      <c r="AS241" s="52"/>
      <c r="AT241" s="52"/>
    </row>
    <row r="242" spans="21:46" x14ac:dyDescent="0.35">
      <c r="U242" s="52"/>
      <c r="V242" s="48"/>
      <c r="AS242" s="52"/>
      <c r="AT242" s="52"/>
    </row>
    <row r="243" spans="21:46" x14ac:dyDescent="0.35">
      <c r="U243" s="52"/>
      <c r="V243" s="48"/>
      <c r="AS243" s="52"/>
      <c r="AT243" s="52"/>
    </row>
    <row r="244" spans="21:46" x14ac:dyDescent="0.35">
      <c r="U244" s="52"/>
      <c r="V244" s="48"/>
      <c r="AS244" s="52"/>
      <c r="AT244" s="52"/>
    </row>
    <row r="245" spans="21:46" x14ac:dyDescent="0.35">
      <c r="U245" s="52"/>
      <c r="V245" s="48"/>
      <c r="AS245" s="52"/>
      <c r="AT245" s="52"/>
    </row>
    <row r="246" spans="21:46" x14ac:dyDescent="0.35">
      <c r="U246" s="52"/>
      <c r="V246" s="48"/>
      <c r="AS246" s="52"/>
      <c r="AT246" s="52"/>
    </row>
    <row r="247" spans="21:46" x14ac:dyDescent="0.35">
      <c r="U247" s="52"/>
      <c r="V247" s="48"/>
      <c r="AS247" s="52"/>
      <c r="AT247" s="52"/>
    </row>
    <row r="248" spans="21:46" x14ac:dyDescent="0.35">
      <c r="U248" s="52"/>
      <c r="V248" s="48"/>
      <c r="AS248" s="52"/>
      <c r="AT248" s="52"/>
    </row>
    <row r="249" spans="21:46" x14ac:dyDescent="0.35">
      <c r="U249" s="52"/>
      <c r="V249" s="48"/>
      <c r="AS249" s="52"/>
      <c r="AT249" s="52"/>
    </row>
    <row r="250" spans="21:46" x14ac:dyDescent="0.35">
      <c r="U250" s="52"/>
      <c r="V250" s="48"/>
      <c r="AS250" s="52"/>
      <c r="AT250" s="52"/>
    </row>
    <row r="251" spans="21:46" x14ac:dyDescent="0.35">
      <c r="U251" s="52"/>
      <c r="V251" s="48"/>
      <c r="AS251" s="52"/>
      <c r="AT251" s="52"/>
    </row>
    <row r="252" spans="21:46" x14ac:dyDescent="0.35">
      <c r="U252" s="52"/>
      <c r="V252" s="48"/>
      <c r="AS252" s="52"/>
      <c r="AT252" s="52"/>
    </row>
    <row r="253" spans="21:46" x14ac:dyDescent="0.35">
      <c r="U253" s="52"/>
      <c r="V253" s="48"/>
      <c r="AS253" s="52"/>
      <c r="AT253" s="52"/>
    </row>
    <row r="254" spans="21:46" x14ac:dyDescent="0.35">
      <c r="U254" s="52"/>
      <c r="V254" s="48"/>
      <c r="AS254" s="52"/>
      <c r="AT254" s="52"/>
    </row>
    <row r="255" spans="21:46" x14ac:dyDescent="0.35">
      <c r="U255" s="52"/>
      <c r="V255" s="48"/>
      <c r="AS255" s="52"/>
      <c r="AT255" s="52"/>
    </row>
    <row r="256" spans="21:46" x14ac:dyDescent="0.35">
      <c r="U256" s="52"/>
      <c r="V256" s="48"/>
      <c r="AS256" s="52"/>
      <c r="AT256" s="52"/>
    </row>
    <row r="257" spans="21:46" x14ac:dyDescent="0.35">
      <c r="U257" s="52"/>
      <c r="V257" s="48"/>
      <c r="AS257" s="52"/>
      <c r="AT257" s="52"/>
    </row>
    <row r="258" spans="21:46" x14ac:dyDescent="0.35">
      <c r="U258" s="52"/>
      <c r="V258" s="48"/>
      <c r="AS258" s="52"/>
      <c r="AT258" s="52"/>
    </row>
    <row r="259" spans="21:46" x14ac:dyDescent="0.35">
      <c r="U259" s="52"/>
      <c r="V259" s="48"/>
      <c r="AS259" s="52"/>
      <c r="AT259" s="52"/>
    </row>
    <row r="260" spans="21:46" x14ac:dyDescent="0.35">
      <c r="U260" s="52"/>
      <c r="V260" s="48"/>
      <c r="AS260" s="52"/>
      <c r="AT260" s="52"/>
    </row>
    <row r="261" spans="21:46" x14ac:dyDescent="0.35">
      <c r="U261" s="52"/>
      <c r="V261" s="48"/>
      <c r="AS261" s="52"/>
      <c r="AT261" s="52"/>
    </row>
    <row r="262" spans="21:46" x14ac:dyDescent="0.35">
      <c r="U262" s="52"/>
      <c r="V262" s="48"/>
      <c r="AS262" s="52"/>
      <c r="AT262" s="52"/>
    </row>
    <row r="263" spans="21:46" x14ac:dyDescent="0.35">
      <c r="U263" s="52"/>
      <c r="V263" s="48"/>
      <c r="AS263" s="52"/>
      <c r="AT263" s="52"/>
    </row>
    <row r="264" spans="21:46" x14ac:dyDescent="0.35">
      <c r="U264" s="52"/>
      <c r="V264" s="48"/>
      <c r="AS264" s="52"/>
      <c r="AT264" s="52"/>
    </row>
    <row r="265" spans="21:46" x14ac:dyDescent="0.35">
      <c r="U265" s="52"/>
      <c r="V265" s="48"/>
      <c r="AS265" s="52"/>
      <c r="AT265" s="52"/>
    </row>
    <row r="266" spans="21:46" x14ac:dyDescent="0.35">
      <c r="U266" s="52"/>
      <c r="V266" s="48"/>
      <c r="AS266" s="52"/>
      <c r="AT266" s="52"/>
    </row>
    <row r="267" spans="21:46" x14ac:dyDescent="0.35">
      <c r="U267" s="52"/>
      <c r="V267" s="48"/>
      <c r="AS267" s="52"/>
      <c r="AT267" s="52"/>
    </row>
    <row r="268" spans="21:46" x14ac:dyDescent="0.35">
      <c r="U268" s="52"/>
      <c r="V268" s="48"/>
      <c r="AS268" s="52"/>
      <c r="AT268" s="52"/>
    </row>
    <row r="269" spans="21:46" x14ac:dyDescent="0.35">
      <c r="U269" s="52"/>
      <c r="V269" s="48"/>
      <c r="AS269" s="52"/>
      <c r="AT269" s="52"/>
    </row>
    <row r="270" spans="21:46" x14ac:dyDescent="0.35">
      <c r="U270" s="52"/>
      <c r="V270" s="48"/>
      <c r="AS270" s="52"/>
      <c r="AT270" s="52"/>
    </row>
    <row r="271" spans="21:46" x14ac:dyDescent="0.35">
      <c r="U271" s="52"/>
      <c r="V271" s="48"/>
      <c r="AS271" s="52"/>
      <c r="AT271" s="52"/>
    </row>
    <row r="272" spans="21:46" x14ac:dyDescent="0.35">
      <c r="U272" s="52"/>
      <c r="V272" s="48"/>
      <c r="AS272" s="52"/>
      <c r="AT272" s="52"/>
    </row>
    <row r="273" spans="21:46" x14ac:dyDescent="0.35">
      <c r="U273" s="52"/>
      <c r="V273" s="48"/>
      <c r="AS273" s="52"/>
      <c r="AT273" s="52"/>
    </row>
    <row r="274" spans="21:46" x14ac:dyDescent="0.35">
      <c r="U274" s="52"/>
      <c r="V274" s="48"/>
      <c r="AS274" s="52"/>
      <c r="AT274" s="52"/>
    </row>
    <row r="275" spans="21:46" x14ac:dyDescent="0.35">
      <c r="U275" s="52"/>
      <c r="V275" s="48"/>
      <c r="AS275" s="52"/>
      <c r="AT275" s="52"/>
    </row>
    <row r="276" spans="21:46" x14ac:dyDescent="0.35">
      <c r="U276" s="52"/>
      <c r="V276" s="48"/>
      <c r="AS276" s="52"/>
      <c r="AT276" s="52"/>
    </row>
    <row r="277" spans="21:46" x14ac:dyDescent="0.35">
      <c r="U277" s="52"/>
      <c r="V277" s="48"/>
      <c r="AS277" s="52"/>
      <c r="AT277" s="52"/>
    </row>
    <row r="278" spans="21:46" x14ac:dyDescent="0.35">
      <c r="U278" s="52"/>
      <c r="V278" s="48"/>
      <c r="AS278" s="52"/>
      <c r="AT278" s="52"/>
    </row>
    <row r="279" spans="21:46" x14ac:dyDescent="0.35">
      <c r="U279" s="52"/>
      <c r="V279" s="48"/>
      <c r="AS279" s="52"/>
      <c r="AT279" s="52"/>
    </row>
    <row r="280" spans="21:46" x14ac:dyDescent="0.35">
      <c r="U280" s="52"/>
      <c r="V280" s="48"/>
      <c r="AS280" s="52"/>
      <c r="AT280" s="52"/>
    </row>
    <row r="281" spans="21:46" x14ac:dyDescent="0.35">
      <c r="U281" s="52"/>
      <c r="V281" s="48"/>
      <c r="AS281" s="52"/>
      <c r="AT281" s="52"/>
    </row>
    <row r="282" spans="21:46" x14ac:dyDescent="0.35">
      <c r="U282" s="52"/>
      <c r="V282" s="48"/>
      <c r="AS282" s="52"/>
      <c r="AT282" s="52"/>
    </row>
    <row r="283" spans="21:46" x14ac:dyDescent="0.35">
      <c r="U283" s="52"/>
      <c r="V283" s="48"/>
      <c r="AS283" s="52"/>
      <c r="AT283" s="52"/>
    </row>
    <row r="284" spans="21:46" x14ac:dyDescent="0.35">
      <c r="U284" s="52"/>
      <c r="V284" s="48"/>
      <c r="AS284" s="52"/>
      <c r="AT284" s="52"/>
    </row>
    <row r="285" spans="21:46" x14ac:dyDescent="0.35">
      <c r="U285" s="52"/>
      <c r="V285" s="48"/>
      <c r="AS285" s="52"/>
      <c r="AT285" s="52"/>
    </row>
    <row r="286" spans="21:46" x14ac:dyDescent="0.35">
      <c r="U286" s="52"/>
      <c r="V286" s="48"/>
      <c r="AS286" s="52"/>
      <c r="AT286" s="52"/>
    </row>
    <row r="287" spans="21:46" x14ac:dyDescent="0.35">
      <c r="U287" s="52"/>
      <c r="V287" s="48"/>
      <c r="AS287" s="52"/>
      <c r="AT287" s="52"/>
    </row>
    <row r="288" spans="21:46" x14ac:dyDescent="0.35">
      <c r="U288" s="52"/>
      <c r="V288" s="48"/>
      <c r="AS288" s="52"/>
      <c r="AT288" s="52"/>
    </row>
    <row r="289" spans="21:46" x14ac:dyDescent="0.35">
      <c r="U289" s="52"/>
      <c r="V289" s="48"/>
      <c r="AS289" s="52"/>
      <c r="AT289" s="52"/>
    </row>
    <row r="290" spans="21:46" x14ac:dyDescent="0.35">
      <c r="U290" s="52"/>
      <c r="V290" s="48"/>
      <c r="AS290" s="52"/>
      <c r="AT290" s="52"/>
    </row>
    <row r="291" spans="21:46" x14ac:dyDescent="0.35">
      <c r="U291" s="52"/>
      <c r="V291" s="48"/>
      <c r="AS291" s="52"/>
      <c r="AT291" s="52"/>
    </row>
    <row r="292" spans="21:46" x14ac:dyDescent="0.35">
      <c r="U292" s="52"/>
      <c r="V292" s="48"/>
      <c r="AS292" s="52"/>
      <c r="AT292" s="52"/>
    </row>
    <row r="293" spans="21:46" x14ac:dyDescent="0.35">
      <c r="U293" s="52"/>
      <c r="V293" s="48"/>
      <c r="AS293" s="52"/>
      <c r="AT293" s="52"/>
    </row>
    <row r="294" spans="21:46" x14ac:dyDescent="0.35">
      <c r="U294" s="52"/>
      <c r="V294" s="48"/>
      <c r="AS294" s="52"/>
      <c r="AT294" s="52"/>
    </row>
    <row r="295" spans="21:46" x14ac:dyDescent="0.35">
      <c r="U295" s="52"/>
      <c r="V295" s="48"/>
      <c r="AS295" s="52"/>
      <c r="AT295" s="52"/>
    </row>
    <row r="296" spans="21:46" x14ac:dyDescent="0.35">
      <c r="U296" s="52"/>
      <c r="V296" s="48"/>
      <c r="AS296" s="52"/>
      <c r="AT296" s="52"/>
    </row>
    <row r="297" spans="21:46" x14ac:dyDescent="0.35">
      <c r="U297" s="52"/>
      <c r="V297" s="48"/>
      <c r="AS297" s="52"/>
      <c r="AT297" s="52"/>
    </row>
    <row r="298" spans="21:46" x14ac:dyDescent="0.35">
      <c r="U298" s="52"/>
      <c r="V298" s="48"/>
      <c r="AS298" s="52"/>
      <c r="AT298" s="52"/>
    </row>
    <row r="299" spans="21:46" x14ac:dyDescent="0.35">
      <c r="U299" s="52"/>
      <c r="V299" s="48"/>
      <c r="AS299" s="52"/>
      <c r="AT299" s="52"/>
    </row>
    <row r="300" spans="21:46" x14ac:dyDescent="0.35">
      <c r="U300" s="52"/>
      <c r="V300" s="48"/>
      <c r="AS300" s="52"/>
      <c r="AT300" s="52"/>
    </row>
    <row r="301" spans="21:46" x14ac:dyDescent="0.35">
      <c r="U301" s="52"/>
      <c r="V301" s="48"/>
      <c r="AS301" s="52"/>
      <c r="AT301" s="52"/>
    </row>
    <row r="302" spans="21:46" x14ac:dyDescent="0.35">
      <c r="U302" s="52"/>
      <c r="V302" s="48"/>
      <c r="AS302" s="52"/>
      <c r="AT302" s="52"/>
    </row>
    <row r="303" spans="21:46" x14ac:dyDescent="0.35">
      <c r="U303" s="52"/>
      <c r="V303" s="48"/>
      <c r="AS303" s="52"/>
      <c r="AT303" s="52"/>
    </row>
    <row r="304" spans="21:46" x14ac:dyDescent="0.35">
      <c r="U304" s="52"/>
      <c r="V304" s="48"/>
      <c r="AS304" s="52"/>
      <c r="AT304" s="52"/>
    </row>
    <row r="305" spans="21:46" x14ac:dyDescent="0.35">
      <c r="U305" s="52"/>
      <c r="V305" s="48"/>
      <c r="AS305" s="52"/>
      <c r="AT305" s="52"/>
    </row>
    <row r="306" spans="21:46" x14ac:dyDescent="0.35">
      <c r="U306" s="52"/>
      <c r="V306" s="48"/>
      <c r="AS306" s="52"/>
      <c r="AT306" s="52"/>
    </row>
    <row r="307" spans="21:46" x14ac:dyDescent="0.35">
      <c r="U307" s="52"/>
      <c r="V307" s="48"/>
      <c r="AS307" s="52"/>
      <c r="AT307" s="52"/>
    </row>
    <row r="308" spans="21:46" x14ac:dyDescent="0.35">
      <c r="U308" s="52"/>
      <c r="V308" s="48"/>
      <c r="AS308" s="52"/>
      <c r="AT308" s="52"/>
    </row>
    <row r="309" spans="21:46" x14ac:dyDescent="0.35">
      <c r="U309" s="52"/>
      <c r="V309" s="48"/>
      <c r="AS309" s="52"/>
      <c r="AT309" s="52"/>
    </row>
    <row r="310" spans="21:46" x14ac:dyDescent="0.35">
      <c r="U310" s="52"/>
      <c r="V310" s="48"/>
      <c r="AS310" s="52"/>
      <c r="AT310" s="52"/>
    </row>
    <row r="311" spans="21:46" x14ac:dyDescent="0.35">
      <c r="U311" s="52"/>
      <c r="V311" s="48"/>
      <c r="AS311" s="52"/>
      <c r="AT311" s="52"/>
    </row>
    <row r="312" spans="21:46" x14ac:dyDescent="0.35">
      <c r="U312" s="52"/>
      <c r="V312" s="48"/>
      <c r="AS312" s="52"/>
      <c r="AT312" s="52"/>
    </row>
    <row r="313" spans="21:46" x14ac:dyDescent="0.35">
      <c r="U313" s="52"/>
      <c r="V313" s="48"/>
      <c r="AS313" s="52"/>
      <c r="AT313" s="52"/>
    </row>
    <row r="314" spans="21:46" x14ac:dyDescent="0.35">
      <c r="U314" s="52"/>
      <c r="V314" s="48"/>
      <c r="AS314" s="52"/>
      <c r="AT314" s="52"/>
    </row>
    <row r="315" spans="21:46" x14ac:dyDescent="0.35">
      <c r="U315" s="52"/>
      <c r="V315" s="48"/>
      <c r="AS315" s="52"/>
      <c r="AT315" s="52"/>
    </row>
    <row r="316" spans="21:46" x14ac:dyDescent="0.35">
      <c r="U316" s="52"/>
      <c r="V316" s="48"/>
      <c r="AS316" s="52"/>
      <c r="AT316" s="52"/>
    </row>
    <row r="317" spans="21:46" x14ac:dyDescent="0.35">
      <c r="U317" s="52"/>
      <c r="V317" s="48"/>
      <c r="AS317" s="52"/>
      <c r="AT317" s="52"/>
    </row>
    <row r="318" spans="21:46" x14ac:dyDescent="0.35">
      <c r="U318" s="52"/>
      <c r="V318" s="48"/>
      <c r="AS318" s="52"/>
      <c r="AT318" s="52"/>
    </row>
    <row r="319" spans="21:46" x14ac:dyDescent="0.35">
      <c r="U319" s="52"/>
      <c r="V319" s="48"/>
      <c r="AS319" s="52"/>
      <c r="AT319" s="52"/>
    </row>
    <row r="320" spans="21:46" x14ac:dyDescent="0.35">
      <c r="U320" s="52"/>
      <c r="V320" s="48"/>
      <c r="AS320" s="52"/>
      <c r="AT320" s="52"/>
    </row>
    <row r="321" spans="21:46" x14ac:dyDescent="0.35">
      <c r="U321" s="52"/>
      <c r="V321" s="48"/>
      <c r="AS321" s="52"/>
      <c r="AT321" s="52"/>
    </row>
    <row r="322" spans="21:46" x14ac:dyDescent="0.35">
      <c r="U322" s="52"/>
      <c r="V322" s="48"/>
      <c r="AS322" s="52"/>
      <c r="AT322" s="52"/>
    </row>
    <row r="323" spans="21:46" x14ac:dyDescent="0.35">
      <c r="U323" s="52"/>
      <c r="V323" s="48"/>
      <c r="AS323" s="52"/>
      <c r="AT323" s="52"/>
    </row>
    <row r="324" spans="21:46" x14ac:dyDescent="0.35">
      <c r="U324" s="52"/>
      <c r="V324" s="48"/>
      <c r="AS324" s="52"/>
      <c r="AT324" s="52"/>
    </row>
    <row r="325" spans="21:46" x14ac:dyDescent="0.35">
      <c r="U325" s="52"/>
      <c r="V325" s="48"/>
      <c r="AS325" s="52"/>
      <c r="AT325" s="52"/>
    </row>
    <row r="326" spans="21:46" x14ac:dyDescent="0.35">
      <c r="U326" s="52"/>
      <c r="V326" s="48"/>
      <c r="AS326" s="52"/>
      <c r="AT326" s="52"/>
    </row>
    <row r="327" spans="21:46" x14ac:dyDescent="0.35">
      <c r="U327" s="52"/>
      <c r="V327" s="48"/>
      <c r="AS327" s="52"/>
      <c r="AT327" s="52"/>
    </row>
    <row r="328" spans="21:46" x14ac:dyDescent="0.35">
      <c r="U328" s="52"/>
      <c r="V328" s="48"/>
      <c r="AS328" s="52"/>
      <c r="AT328" s="52"/>
    </row>
    <row r="329" spans="21:46" x14ac:dyDescent="0.35">
      <c r="U329" s="52"/>
      <c r="V329" s="48"/>
      <c r="AS329" s="52"/>
      <c r="AT329" s="52"/>
    </row>
    <row r="330" spans="21:46" x14ac:dyDescent="0.35">
      <c r="U330" s="52"/>
      <c r="V330" s="48"/>
      <c r="AS330" s="52"/>
      <c r="AT330" s="52"/>
    </row>
    <row r="331" spans="21:46" x14ac:dyDescent="0.35">
      <c r="U331" s="52"/>
      <c r="V331" s="48"/>
      <c r="AS331" s="52"/>
      <c r="AT331" s="52"/>
    </row>
    <row r="332" spans="21:46" x14ac:dyDescent="0.35">
      <c r="U332" s="52"/>
      <c r="V332" s="48"/>
      <c r="AS332" s="52"/>
      <c r="AT332" s="52"/>
    </row>
    <row r="333" spans="21:46" x14ac:dyDescent="0.35">
      <c r="U333" s="52"/>
      <c r="V333" s="48"/>
      <c r="AS333" s="52"/>
      <c r="AT333" s="52"/>
    </row>
    <row r="334" spans="21:46" x14ac:dyDescent="0.35">
      <c r="U334" s="52"/>
      <c r="V334" s="48"/>
      <c r="AS334" s="52"/>
      <c r="AT334" s="52"/>
    </row>
    <row r="335" spans="21:46" x14ac:dyDescent="0.35">
      <c r="U335" s="52"/>
      <c r="V335" s="48"/>
      <c r="AS335" s="52"/>
      <c r="AT335" s="52"/>
    </row>
    <row r="336" spans="21:46" x14ac:dyDescent="0.35">
      <c r="U336" s="52"/>
      <c r="V336" s="48"/>
      <c r="AS336" s="52"/>
      <c r="AT336" s="52"/>
    </row>
    <row r="337" spans="21:46" x14ac:dyDescent="0.35">
      <c r="U337" s="52"/>
      <c r="V337" s="48"/>
      <c r="AS337" s="52"/>
      <c r="AT337" s="52"/>
    </row>
    <row r="338" spans="21:46" x14ac:dyDescent="0.35">
      <c r="U338" s="52"/>
      <c r="V338" s="48"/>
      <c r="AS338" s="52"/>
      <c r="AT338" s="52"/>
    </row>
    <row r="339" spans="21:46" x14ac:dyDescent="0.35">
      <c r="U339" s="52"/>
      <c r="V339" s="48"/>
      <c r="AS339" s="52"/>
      <c r="AT339" s="52"/>
    </row>
    <row r="340" spans="21:46" x14ac:dyDescent="0.35">
      <c r="U340" s="52"/>
      <c r="V340" s="48"/>
      <c r="AS340" s="52"/>
      <c r="AT340" s="52"/>
    </row>
    <row r="341" spans="21:46" x14ac:dyDescent="0.35">
      <c r="U341" s="52"/>
      <c r="V341" s="48"/>
      <c r="AS341" s="52"/>
      <c r="AT341" s="52"/>
    </row>
    <row r="342" spans="21:46" x14ac:dyDescent="0.35">
      <c r="U342" s="52"/>
      <c r="V342" s="48"/>
      <c r="AS342" s="52"/>
      <c r="AT342" s="52"/>
    </row>
    <row r="343" spans="21:46" x14ac:dyDescent="0.35">
      <c r="U343" s="52"/>
      <c r="V343" s="48"/>
      <c r="AS343" s="52"/>
      <c r="AT343" s="52"/>
    </row>
    <row r="344" spans="21:46" x14ac:dyDescent="0.35">
      <c r="U344" s="52"/>
      <c r="V344" s="48"/>
      <c r="AS344" s="52"/>
      <c r="AT344" s="52"/>
    </row>
    <row r="345" spans="21:46" x14ac:dyDescent="0.35">
      <c r="U345" s="52"/>
      <c r="V345" s="48"/>
      <c r="AS345" s="52"/>
      <c r="AT345" s="52"/>
    </row>
    <row r="346" spans="21:46" x14ac:dyDescent="0.35">
      <c r="U346" s="52"/>
      <c r="V346" s="48"/>
      <c r="AS346" s="52"/>
      <c r="AT346" s="52"/>
    </row>
    <row r="347" spans="21:46" x14ac:dyDescent="0.35">
      <c r="U347" s="52"/>
      <c r="V347" s="48"/>
      <c r="AS347" s="52"/>
      <c r="AT347" s="52"/>
    </row>
    <row r="348" spans="21:46" x14ac:dyDescent="0.35">
      <c r="U348" s="52"/>
      <c r="V348" s="48"/>
      <c r="AS348" s="52"/>
      <c r="AT348" s="52"/>
    </row>
    <row r="349" spans="21:46" x14ac:dyDescent="0.35">
      <c r="U349" s="52"/>
      <c r="V349" s="48"/>
      <c r="AS349" s="52"/>
      <c r="AT349" s="52"/>
    </row>
    <row r="350" spans="21:46" x14ac:dyDescent="0.35">
      <c r="U350" s="52"/>
      <c r="V350" s="48"/>
      <c r="AS350" s="52"/>
      <c r="AT350" s="52"/>
    </row>
    <row r="351" spans="21:46" x14ac:dyDescent="0.35">
      <c r="U351" s="52"/>
      <c r="V351" s="48"/>
      <c r="AS351" s="52"/>
      <c r="AT351" s="52"/>
    </row>
    <row r="352" spans="21:46" x14ac:dyDescent="0.35">
      <c r="U352" s="52"/>
      <c r="V352" s="48"/>
      <c r="AS352" s="52"/>
      <c r="AT352" s="52"/>
    </row>
    <row r="353" spans="21:46" x14ac:dyDescent="0.35">
      <c r="U353" s="52"/>
      <c r="V353" s="48"/>
      <c r="AS353" s="52"/>
      <c r="AT353" s="52"/>
    </row>
    <row r="354" spans="21:46" x14ac:dyDescent="0.35">
      <c r="U354" s="52"/>
      <c r="V354" s="48"/>
      <c r="AS354" s="52"/>
      <c r="AT354" s="52"/>
    </row>
    <row r="355" spans="21:46" x14ac:dyDescent="0.35">
      <c r="U355" s="52"/>
      <c r="V355" s="48"/>
      <c r="AS355" s="52"/>
      <c r="AT355" s="52"/>
    </row>
    <row r="356" spans="21:46" x14ac:dyDescent="0.35">
      <c r="U356" s="52"/>
      <c r="V356" s="48"/>
      <c r="AS356" s="52"/>
      <c r="AT356" s="52"/>
    </row>
    <row r="357" spans="21:46" x14ac:dyDescent="0.35">
      <c r="U357" s="52"/>
      <c r="V357" s="48"/>
      <c r="AS357" s="52"/>
      <c r="AT357" s="52"/>
    </row>
    <row r="358" spans="21:46" x14ac:dyDescent="0.35">
      <c r="U358" s="52"/>
      <c r="V358" s="48"/>
      <c r="AS358" s="52"/>
      <c r="AT358" s="52"/>
    </row>
    <row r="359" spans="21:46" x14ac:dyDescent="0.35">
      <c r="U359" s="52"/>
      <c r="V359" s="48"/>
      <c r="AS359" s="52"/>
      <c r="AT359" s="52"/>
    </row>
    <row r="360" spans="21:46" x14ac:dyDescent="0.35">
      <c r="U360" s="52"/>
      <c r="V360" s="48"/>
      <c r="AS360" s="52"/>
      <c r="AT360" s="52"/>
    </row>
    <row r="361" spans="21:46" x14ac:dyDescent="0.35">
      <c r="U361" s="52"/>
      <c r="V361" s="48"/>
      <c r="AS361" s="52"/>
      <c r="AT361" s="52"/>
    </row>
    <row r="362" spans="21:46" x14ac:dyDescent="0.35">
      <c r="U362" s="52"/>
      <c r="V362" s="48"/>
      <c r="AS362" s="52"/>
      <c r="AT362" s="52"/>
    </row>
    <row r="363" spans="21:46" x14ac:dyDescent="0.35">
      <c r="U363" s="52"/>
      <c r="V363" s="48"/>
      <c r="AS363" s="52"/>
      <c r="AT363" s="52"/>
    </row>
    <row r="364" spans="21:46" x14ac:dyDescent="0.35">
      <c r="U364" s="52"/>
      <c r="V364" s="48"/>
      <c r="AS364" s="52"/>
      <c r="AT364" s="52"/>
    </row>
    <row r="365" spans="21:46" x14ac:dyDescent="0.35">
      <c r="U365" s="52"/>
      <c r="V365" s="48"/>
      <c r="AS365" s="52"/>
      <c r="AT365" s="52"/>
    </row>
    <row r="366" spans="21:46" x14ac:dyDescent="0.35">
      <c r="U366" s="52"/>
      <c r="V366" s="48"/>
      <c r="AS366" s="52"/>
      <c r="AT366" s="52"/>
    </row>
    <row r="367" spans="21:46" x14ac:dyDescent="0.35">
      <c r="U367" s="52"/>
      <c r="V367" s="48"/>
      <c r="AS367" s="52"/>
      <c r="AT367" s="52"/>
    </row>
    <row r="368" spans="21:46" x14ac:dyDescent="0.35">
      <c r="U368" s="52"/>
      <c r="V368" s="48"/>
      <c r="AS368" s="52"/>
      <c r="AT368" s="52"/>
    </row>
    <row r="369" spans="21:46" x14ac:dyDescent="0.35">
      <c r="U369" s="52"/>
      <c r="V369" s="48"/>
      <c r="AS369" s="52"/>
      <c r="AT369" s="52"/>
    </row>
    <row r="370" spans="21:46" x14ac:dyDescent="0.35">
      <c r="U370" s="52"/>
      <c r="V370" s="48"/>
      <c r="AS370" s="52"/>
      <c r="AT370" s="52"/>
    </row>
    <row r="371" spans="21:46" x14ac:dyDescent="0.35">
      <c r="U371" s="52"/>
      <c r="V371" s="48"/>
      <c r="AS371" s="52"/>
      <c r="AT371" s="52"/>
    </row>
    <row r="372" spans="21:46" x14ac:dyDescent="0.35">
      <c r="U372" s="52"/>
      <c r="V372" s="48"/>
      <c r="AS372" s="52"/>
      <c r="AT372" s="52"/>
    </row>
    <row r="373" spans="21:46" x14ac:dyDescent="0.35">
      <c r="U373" s="52"/>
      <c r="V373" s="48"/>
      <c r="AS373" s="52"/>
      <c r="AT373" s="52"/>
    </row>
    <row r="374" spans="21:46" x14ac:dyDescent="0.35">
      <c r="U374" s="52"/>
      <c r="V374" s="48"/>
      <c r="AS374" s="52"/>
      <c r="AT374" s="52"/>
    </row>
    <row r="375" spans="21:46" x14ac:dyDescent="0.35">
      <c r="U375" s="52"/>
      <c r="V375" s="48"/>
      <c r="AS375" s="52"/>
      <c r="AT375" s="52"/>
    </row>
    <row r="376" spans="21:46" x14ac:dyDescent="0.35">
      <c r="U376" s="52"/>
      <c r="V376" s="48"/>
      <c r="AS376" s="52"/>
      <c r="AT376" s="52"/>
    </row>
    <row r="377" spans="21:46" x14ac:dyDescent="0.35">
      <c r="U377" s="52"/>
      <c r="V377" s="48"/>
      <c r="AS377" s="52"/>
      <c r="AT377" s="52"/>
    </row>
    <row r="378" spans="21:46" x14ac:dyDescent="0.35">
      <c r="U378" s="52"/>
      <c r="V378" s="48"/>
      <c r="AS378" s="52"/>
      <c r="AT378" s="52"/>
    </row>
    <row r="379" spans="21:46" x14ac:dyDescent="0.35">
      <c r="U379" s="52"/>
      <c r="V379" s="48"/>
      <c r="AS379" s="52"/>
      <c r="AT379" s="52"/>
    </row>
    <row r="380" spans="21:46" x14ac:dyDescent="0.35">
      <c r="U380" s="52"/>
      <c r="V380" s="48"/>
      <c r="AS380" s="52"/>
      <c r="AT380" s="52"/>
    </row>
    <row r="381" spans="21:46" x14ac:dyDescent="0.35">
      <c r="U381" s="52"/>
      <c r="V381" s="48"/>
      <c r="AS381" s="52"/>
      <c r="AT381" s="52"/>
    </row>
    <row r="382" spans="21:46" x14ac:dyDescent="0.35">
      <c r="U382" s="52"/>
      <c r="V382" s="48"/>
      <c r="AS382" s="52"/>
      <c r="AT382" s="52"/>
    </row>
    <row r="383" spans="21:46" x14ac:dyDescent="0.35">
      <c r="U383" s="52"/>
      <c r="V383" s="48"/>
      <c r="AS383" s="52"/>
      <c r="AT383" s="52"/>
    </row>
    <row r="384" spans="21:46" x14ac:dyDescent="0.35">
      <c r="U384" s="52"/>
      <c r="V384" s="48"/>
      <c r="AS384" s="52"/>
      <c r="AT384" s="52"/>
    </row>
    <row r="385" spans="21:46" x14ac:dyDescent="0.35">
      <c r="U385" s="52"/>
      <c r="V385" s="48"/>
      <c r="AS385" s="52"/>
      <c r="AT385" s="52"/>
    </row>
    <row r="386" spans="21:46" x14ac:dyDescent="0.35">
      <c r="U386" s="52"/>
      <c r="V386" s="48"/>
      <c r="AS386" s="52"/>
      <c r="AT386" s="52"/>
    </row>
    <row r="387" spans="21:46" x14ac:dyDescent="0.35">
      <c r="U387" s="52"/>
      <c r="V387" s="48"/>
      <c r="AS387" s="52"/>
      <c r="AT387" s="52"/>
    </row>
    <row r="388" spans="21:46" x14ac:dyDescent="0.35">
      <c r="U388" s="52"/>
      <c r="V388" s="48"/>
      <c r="AS388" s="52"/>
      <c r="AT388" s="52"/>
    </row>
    <row r="389" spans="21:46" x14ac:dyDescent="0.35">
      <c r="U389" s="52"/>
      <c r="V389" s="48"/>
      <c r="AS389" s="52"/>
      <c r="AT389" s="52"/>
    </row>
    <row r="390" spans="21:46" x14ac:dyDescent="0.35">
      <c r="U390" s="52"/>
      <c r="V390" s="48"/>
      <c r="AS390" s="52"/>
      <c r="AT390" s="52"/>
    </row>
    <row r="391" spans="21:46" x14ac:dyDescent="0.35">
      <c r="U391" s="52"/>
      <c r="V391" s="48"/>
      <c r="AS391" s="52"/>
      <c r="AT391" s="52"/>
    </row>
    <row r="392" spans="21:46" x14ac:dyDescent="0.35">
      <c r="U392" s="52"/>
      <c r="V392" s="48"/>
      <c r="AS392" s="52"/>
      <c r="AT392" s="52"/>
    </row>
    <row r="393" spans="21:46" x14ac:dyDescent="0.35">
      <c r="U393" s="52"/>
      <c r="V393" s="48"/>
      <c r="AS393" s="52"/>
      <c r="AT393" s="52"/>
    </row>
    <row r="394" spans="21:46" x14ac:dyDescent="0.35">
      <c r="U394" s="52"/>
      <c r="V394" s="48"/>
      <c r="AS394" s="52"/>
      <c r="AT394" s="52"/>
    </row>
    <row r="395" spans="21:46" x14ac:dyDescent="0.35">
      <c r="U395" s="52"/>
      <c r="V395" s="48"/>
      <c r="AS395" s="52"/>
      <c r="AT395" s="52"/>
    </row>
    <row r="396" spans="21:46" x14ac:dyDescent="0.35">
      <c r="U396" s="52"/>
      <c r="V396" s="48"/>
      <c r="AS396" s="52"/>
      <c r="AT396" s="52"/>
    </row>
    <row r="397" spans="21:46" x14ac:dyDescent="0.35">
      <c r="U397" s="52"/>
      <c r="V397" s="48"/>
      <c r="AS397" s="52"/>
      <c r="AT397" s="52"/>
    </row>
    <row r="398" spans="21:46" x14ac:dyDescent="0.35">
      <c r="U398" s="52"/>
      <c r="V398" s="48"/>
      <c r="AS398" s="52"/>
      <c r="AT398" s="52"/>
    </row>
    <row r="399" spans="21:46" x14ac:dyDescent="0.35">
      <c r="U399" s="52"/>
      <c r="V399" s="48"/>
      <c r="AS399" s="52"/>
      <c r="AT399" s="52"/>
    </row>
    <row r="400" spans="21:46" x14ac:dyDescent="0.35">
      <c r="U400" s="52"/>
      <c r="V400" s="48"/>
      <c r="AS400" s="52"/>
      <c r="AT400" s="52"/>
    </row>
    <row r="401" spans="21:46" x14ac:dyDescent="0.35">
      <c r="U401" s="52"/>
      <c r="V401" s="48"/>
      <c r="AS401" s="52"/>
      <c r="AT401" s="52"/>
    </row>
    <row r="402" spans="21:46" x14ac:dyDescent="0.35">
      <c r="U402" s="52"/>
      <c r="V402" s="48"/>
      <c r="AS402" s="52"/>
      <c r="AT402" s="52"/>
    </row>
    <row r="403" spans="21:46" x14ac:dyDescent="0.35">
      <c r="U403" s="52"/>
      <c r="V403" s="48"/>
      <c r="AS403" s="52"/>
      <c r="AT403" s="52"/>
    </row>
    <row r="404" spans="21:46" x14ac:dyDescent="0.35">
      <c r="U404" s="52"/>
      <c r="V404" s="48"/>
      <c r="AS404" s="52"/>
      <c r="AT404" s="52"/>
    </row>
    <row r="405" spans="21:46" x14ac:dyDescent="0.35">
      <c r="U405" s="52"/>
      <c r="V405" s="48"/>
      <c r="AS405" s="52"/>
      <c r="AT405" s="52"/>
    </row>
    <row r="406" spans="21:46" x14ac:dyDescent="0.35">
      <c r="U406" s="52"/>
      <c r="V406" s="48"/>
      <c r="AS406" s="52"/>
      <c r="AT406" s="52"/>
    </row>
    <row r="407" spans="21:46" x14ac:dyDescent="0.35">
      <c r="U407" s="52"/>
      <c r="V407" s="48"/>
      <c r="AS407" s="52"/>
      <c r="AT407" s="52"/>
    </row>
    <row r="408" spans="21:46" x14ac:dyDescent="0.35">
      <c r="U408" s="52"/>
      <c r="V408" s="48"/>
      <c r="AS408" s="52"/>
      <c r="AT408" s="52"/>
    </row>
    <row r="409" spans="21:46" x14ac:dyDescent="0.35">
      <c r="U409" s="52"/>
      <c r="V409" s="48"/>
      <c r="AS409" s="52"/>
      <c r="AT409" s="52"/>
    </row>
    <row r="410" spans="21:46" x14ac:dyDescent="0.35">
      <c r="U410" s="52"/>
      <c r="V410" s="48"/>
      <c r="AS410" s="52"/>
      <c r="AT410" s="52"/>
    </row>
    <row r="411" spans="21:46" x14ac:dyDescent="0.35">
      <c r="U411" s="52"/>
      <c r="V411" s="48"/>
      <c r="AS411" s="52"/>
      <c r="AT411" s="52"/>
    </row>
    <row r="412" spans="21:46" x14ac:dyDescent="0.35">
      <c r="U412" s="52"/>
      <c r="V412" s="48"/>
      <c r="AS412" s="52"/>
      <c r="AT412" s="52"/>
    </row>
    <row r="413" spans="21:46" x14ac:dyDescent="0.35">
      <c r="U413" s="52"/>
      <c r="V413" s="48"/>
      <c r="AS413" s="52"/>
      <c r="AT413" s="52"/>
    </row>
    <row r="414" spans="21:46" x14ac:dyDescent="0.35">
      <c r="U414" s="52"/>
      <c r="V414" s="48"/>
      <c r="AS414" s="52"/>
      <c r="AT414" s="52"/>
    </row>
    <row r="415" spans="21:46" x14ac:dyDescent="0.35">
      <c r="U415" s="52"/>
      <c r="V415" s="48"/>
      <c r="AS415" s="52"/>
      <c r="AT415" s="52"/>
    </row>
    <row r="416" spans="21:46" x14ac:dyDescent="0.35">
      <c r="U416" s="52"/>
      <c r="V416" s="48"/>
      <c r="AS416" s="52"/>
      <c r="AT416" s="52"/>
    </row>
    <row r="417" spans="21:46" x14ac:dyDescent="0.35">
      <c r="U417" s="52"/>
      <c r="V417" s="48"/>
      <c r="AS417" s="52"/>
      <c r="AT417" s="52"/>
    </row>
    <row r="418" spans="21:46" x14ac:dyDescent="0.35">
      <c r="U418" s="52"/>
      <c r="V418" s="48"/>
      <c r="AS418" s="52"/>
      <c r="AT418" s="52"/>
    </row>
    <row r="419" spans="21:46" x14ac:dyDescent="0.35">
      <c r="U419" s="52"/>
      <c r="V419" s="48"/>
      <c r="AS419" s="52"/>
      <c r="AT419" s="52"/>
    </row>
    <row r="420" spans="21:46" x14ac:dyDescent="0.35">
      <c r="U420" s="52"/>
      <c r="V420" s="48"/>
      <c r="AS420" s="52"/>
      <c r="AT420" s="52"/>
    </row>
    <row r="421" spans="21:46" x14ac:dyDescent="0.35">
      <c r="U421" s="52"/>
      <c r="V421" s="48"/>
      <c r="AS421" s="52"/>
      <c r="AT421" s="52"/>
    </row>
    <row r="422" spans="21:46" x14ac:dyDescent="0.35">
      <c r="U422" s="52"/>
      <c r="V422" s="48"/>
      <c r="AS422" s="52"/>
      <c r="AT422" s="52"/>
    </row>
    <row r="423" spans="21:46" x14ac:dyDescent="0.35">
      <c r="U423" s="52"/>
      <c r="V423" s="48"/>
      <c r="AS423" s="52"/>
      <c r="AT423" s="52"/>
    </row>
    <row r="424" spans="21:46" x14ac:dyDescent="0.35">
      <c r="U424" s="52"/>
      <c r="V424" s="48"/>
      <c r="AS424" s="52"/>
      <c r="AT424" s="52"/>
    </row>
    <row r="425" spans="21:46" x14ac:dyDescent="0.35">
      <c r="U425" s="52"/>
      <c r="V425" s="48"/>
      <c r="AS425" s="52"/>
      <c r="AT425" s="52"/>
    </row>
    <row r="426" spans="21:46" x14ac:dyDescent="0.35">
      <c r="U426" s="52"/>
      <c r="V426" s="48"/>
      <c r="AS426" s="52"/>
      <c r="AT426" s="52"/>
    </row>
    <row r="427" spans="21:46" x14ac:dyDescent="0.35">
      <c r="U427" s="52"/>
      <c r="V427" s="48"/>
      <c r="AS427" s="52"/>
      <c r="AT427" s="52"/>
    </row>
    <row r="428" spans="21:46" x14ac:dyDescent="0.35">
      <c r="U428" s="52"/>
      <c r="V428" s="48"/>
      <c r="AS428" s="52"/>
      <c r="AT428" s="52"/>
    </row>
    <row r="429" spans="21:46" x14ac:dyDescent="0.35">
      <c r="U429" s="52"/>
      <c r="V429" s="48"/>
      <c r="AS429" s="52"/>
      <c r="AT429" s="52"/>
    </row>
    <row r="430" spans="21:46" x14ac:dyDescent="0.35">
      <c r="U430" s="52"/>
      <c r="V430" s="48"/>
      <c r="AS430" s="52"/>
      <c r="AT430" s="52"/>
    </row>
    <row r="431" spans="21:46" x14ac:dyDescent="0.35">
      <c r="U431" s="52"/>
      <c r="V431" s="48"/>
      <c r="AS431" s="52"/>
      <c r="AT431" s="52"/>
    </row>
    <row r="432" spans="21:46" x14ac:dyDescent="0.35">
      <c r="U432" s="52"/>
      <c r="V432" s="48"/>
      <c r="AS432" s="52"/>
      <c r="AT432" s="52"/>
    </row>
    <row r="433" spans="21:46" x14ac:dyDescent="0.35">
      <c r="U433" s="52"/>
      <c r="V433" s="48"/>
      <c r="AS433" s="52"/>
      <c r="AT433" s="52"/>
    </row>
    <row r="434" spans="21:46" x14ac:dyDescent="0.35">
      <c r="U434" s="52"/>
      <c r="V434" s="48"/>
      <c r="AS434" s="52"/>
      <c r="AT434" s="52"/>
    </row>
    <row r="435" spans="21:46" x14ac:dyDescent="0.35">
      <c r="U435" s="52"/>
      <c r="V435" s="48"/>
      <c r="AS435" s="52"/>
      <c r="AT435" s="52"/>
    </row>
    <row r="436" spans="21:46" x14ac:dyDescent="0.35">
      <c r="U436" s="52"/>
      <c r="V436" s="48"/>
      <c r="AS436" s="52"/>
      <c r="AT436" s="52"/>
    </row>
    <row r="437" spans="21:46" x14ac:dyDescent="0.35">
      <c r="U437" s="52"/>
      <c r="V437" s="48"/>
      <c r="AS437" s="52"/>
      <c r="AT437" s="52"/>
    </row>
    <row r="438" spans="21:46" x14ac:dyDescent="0.35">
      <c r="U438" s="52"/>
      <c r="V438" s="48"/>
      <c r="AS438" s="52"/>
      <c r="AT438" s="52"/>
    </row>
    <row r="439" spans="21:46" x14ac:dyDescent="0.35">
      <c r="U439" s="52"/>
      <c r="V439" s="48"/>
      <c r="AS439" s="52"/>
      <c r="AT439" s="52"/>
    </row>
    <row r="440" spans="21:46" x14ac:dyDescent="0.35">
      <c r="U440" s="52"/>
      <c r="V440" s="48"/>
      <c r="AS440" s="52"/>
      <c r="AT440" s="52"/>
    </row>
    <row r="441" spans="21:46" x14ac:dyDescent="0.35">
      <c r="U441" s="52"/>
      <c r="V441" s="48"/>
      <c r="AS441" s="52"/>
      <c r="AT441" s="52"/>
    </row>
    <row r="442" spans="21:46" x14ac:dyDescent="0.35">
      <c r="U442" s="52"/>
      <c r="V442" s="48"/>
      <c r="AS442" s="52"/>
      <c r="AT442" s="52"/>
    </row>
    <row r="443" spans="21:46" x14ac:dyDescent="0.35">
      <c r="U443" s="52"/>
      <c r="V443" s="48"/>
      <c r="AS443" s="52"/>
      <c r="AT443" s="52"/>
    </row>
    <row r="444" spans="21:46" x14ac:dyDescent="0.35">
      <c r="U444" s="52"/>
      <c r="V444" s="48"/>
      <c r="AS444" s="52"/>
      <c r="AT444" s="52"/>
    </row>
    <row r="445" spans="21:46" x14ac:dyDescent="0.35">
      <c r="U445" s="52"/>
      <c r="V445" s="48"/>
      <c r="AS445" s="52"/>
      <c r="AT445" s="52"/>
    </row>
    <row r="446" spans="21:46" x14ac:dyDescent="0.35">
      <c r="U446" s="52"/>
      <c r="V446" s="48"/>
      <c r="AS446" s="52"/>
      <c r="AT446" s="52"/>
    </row>
    <row r="447" spans="21:46" x14ac:dyDescent="0.35">
      <c r="U447" s="52"/>
      <c r="V447" s="48"/>
      <c r="AS447" s="52"/>
      <c r="AT447" s="52"/>
    </row>
    <row r="448" spans="21:46" x14ac:dyDescent="0.35">
      <c r="U448" s="52"/>
      <c r="V448" s="48"/>
      <c r="AS448" s="52"/>
      <c r="AT448" s="52"/>
    </row>
    <row r="449" spans="21:46" x14ac:dyDescent="0.35">
      <c r="U449" s="52"/>
      <c r="V449" s="48"/>
      <c r="AS449" s="52"/>
      <c r="AT449" s="52"/>
    </row>
    <row r="450" spans="21:46" x14ac:dyDescent="0.35">
      <c r="U450" s="52"/>
      <c r="V450" s="48"/>
      <c r="AS450" s="52"/>
      <c r="AT450" s="52"/>
    </row>
    <row r="451" spans="21:46" x14ac:dyDescent="0.35">
      <c r="U451" s="52"/>
      <c r="V451" s="48"/>
      <c r="AS451" s="52"/>
      <c r="AT451" s="52"/>
    </row>
    <row r="452" spans="21:46" x14ac:dyDescent="0.35">
      <c r="U452" s="52"/>
      <c r="V452" s="48"/>
      <c r="AS452" s="52"/>
      <c r="AT452" s="52"/>
    </row>
    <row r="453" spans="21:46" x14ac:dyDescent="0.35">
      <c r="U453" s="52"/>
      <c r="V453" s="48"/>
      <c r="AS453" s="52"/>
      <c r="AT453" s="52"/>
    </row>
    <row r="454" spans="21:46" x14ac:dyDescent="0.35">
      <c r="U454" s="52"/>
      <c r="V454" s="48"/>
      <c r="AS454" s="52"/>
      <c r="AT454" s="52"/>
    </row>
    <row r="455" spans="21:46" x14ac:dyDescent="0.35">
      <c r="U455" s="52"/>
      <c r="V455" s="48"/>
      <c r="AS455" s="52"/>
      <c r="AT455" s="52"/>
    </row>
    <row r="456" spans="21:46" x14ac:dyDescent="0.35">
      <c r="U456" s="52"/>
      <c r="V456" s="48"/>
      <c r="AS456" s="52"/>
      <c r="AT456" s="52"/>
    </row>
    <row r="457" spans="21:46" x14ac:dyDescent="0.35">
      <c r="U457" s="52"/>
      <c r="V457" s="48"/>
      <c r="AS457" s="52"/>
      <c r="AT457" s="52"/>
    </row>
    <row r="458" spans="21:46" x14ac:dyDescent="0.35">
      <c r="U458" s="52"/>
      <c r="V458" s="48"/>
      <c r="AS458" s="52"/>
      <c r="AT458" s="52"/>
    </row>
    <row r="459" spans="21:46" x14ac:dyDescent="0.35">
      <c r="U459" s="52"/>
      <c r="V459" s="48"/>
      <c r="AS459" s="52"/>
      <c r="AT459" s="52"/>
    </row>
    <row r="460" spans="21:46" x14ac:dyDescent="0.35">
      <c r="U460" s="52"/>
      <c r="V460" s="48"/>
      <c r="AS460" s="52"/>
      <c r="AT460" s="52"/>
    </row>
    <row r="461" spans="21:46" x14ac:dyDescent="0.35">
      <c r="U461" s="52"/>
      <c r="V461" s="48"/>
      <c r="AS461" s="52"/>
      <c r="AT461" s="52"/>
    </row>
    <row r="462" spans="21:46" x14ac:dyDescent="0.35">
      <c r="U462" s="52"/>
      <c r="V462" s="48"/>
      <c r="AS462" s="52"/>
      <c r="AT462" s="52"/>
    </row>
    <row r="463" spans="21:46" x14ac:dyDescent="0.35">
      <c r="U463" s="52"/>
      <c r="V463" s="48"/>
      <c r="AS463" s="52"/>
      <c r="AT463" s="52"/>
    </row>
    <row r="464" spans="21:46" x14ac:dyDescent="0.35">
      <c r="U464" s="52"/>
      <c r="V464" s="48"/>
      <c r="AS464" s="52"/>
      <c r="AT464" s="52"/>
    </row>
    <row r="465" spans="21:46" x14ac:dyDescent="0.35">
      <c r="U465" s="52"/>
      <c r="V465" s="48"/>
      <c r="AS465" s="52"/>
      <c r="AT465" s="52"/>
    </row>
    <row r="466" spans="21:46" x14ac:dyDescent="0.35">
      <c r="U466" s="52"/>
      <c r="V466" s="48"/>
      <c r="AS466" s="52"/>
      <c r="AT466" s="52"/>
    </row>
    <row r="467" spans="21:46" x14ac:dyDescent="0.35">
      <c r="U467" s="52"/>
      <c r="V467" s="48"/>
      <c r="AS467" s="52"/>
      <c r="AT467" s="52"/>
    </row>
    <row r="468" spans="21:46" x14ac:dyDescent="0.35">
      <c r="U468" s="52"/>
      <c r="V468" s="48"/>
      <c r="AS468" s="52"/>
      <c r="AT468" s="52"/>
    </row>
    <row r="469" spans="21:46" x14ac:dyDescent="0.35">
      <c r="U469" s="52"/>
      <c r="V469" s="48"/>
      <c r="AS469" s="52"/>
      <c r="AT469" s="52"/>
    </row>
    <row r="470" spans="21:46" x14ac:dyDescent="0.35">
      <c r="U470" s="52"/>
      <c r="V470" s="48"/>
      <c r="AS470" s="52"/>
      <c r="AT470" s="52"/>
    </row>
    <row r="471" spans="21:46" x14ac:dyDescent="0.35">
      <c r="U471" s="52"/>
      <c r="V471" s="48"/>
      <c r="AS471" s="52"/>
      <c r="AT471" s="52"/>
    </row>
    <row r="472" spans="21:46" x14ac:dyDescent="0.35">
      <c r="U472" s="52"/>
      <c r="V472" s="48"/>
      <c r="AS472" s="52"/>
      <c r="AT472" s="52"/>
    </row>
    <row r="473" spans="21:46" x14ac:dyDescent="0.35">
      <c r="U473" s="52"/>
      <c r="V473" s="48"/>
      <c r="AS473" s="52"/>
      <c r="AT473" s="52"/>
    </row>
    <row r="474" spans="21:46" x14ac:dyDescent="0.35">
      <c r="U474" s="52"/>
      <c r="V474" s="48"/>
      <c r="AS474" s="52"/>
      <c r="AT474" s="52"/>
    </row>
    <row r="475" spans="21:46" x14ac:dyDescent="0.35">
      <c r="U475" s="52"/>
      <c r="V475" s="48"/>
      <c r="AS475" s="52"/>
      <c r="AT475" s="52"/>
    </row>
    <row r="476" spans="21:46" x14ac:dyDescent="0.35">
      <c r="U476" s="52"/>
      <c r="V476" s="48"/>
      <c r="AS476" s="52"/>
      <c r="AT476" s="52"/>
    </row>
    <row r="477" spans="21:46" x14ac:dyDescent="0.35">
      <c r="U477" s="52"/>
      <c r="V477" s="48"/>
      <c r="AS477" s="52"/>
      <c r="AT477" s="52"/>
    </row>
    <row r="478" spans="21:46" x14ac:dyDescent="0.35">
      <c r="U478" s="52"/>
      <c r="V478" s="48"/>
      <c r="AS478" s="52"/>
      <c r="AT478" s="52"/>
    </row>
    <row r="479" spans="21:46" x14ac:dyDescent="0.35">
      <c r="U479" s="52"/>
      <c r="V479" s="48"/>
      <c r="AS479" s="52"/>
      <c r="AT479" s="52"/>
    </row>
    <row r="480" spans="21:46" x14ac:dyDescent="0.35">
      <c r="U480" s="52"/>
      <c r="V480" s="48"/>
      <c r="AS480" s="52"/>
      <c r="AT480" s="52"/>
    </row>
    <row r="481" spans="21:46" x14ac:dyDescent="0.35">
      <c r="U481" s="52"/>
      <c r="V481" s="48"/>
      <c r="AS481" s="52"/>
      <c r="AT481" s="52"/>
    </row>
    <row r="482" spans="21:46" x14ac:dyDescent="0.35">
      <c r="U482" s="52"/>
      <c r="V482" s="48"/>
      <c r="AS482" s="52"/>
      <c r="AT482" s="52"/>
    </row>
    <row r="483" spans="21:46" x14ac:dyDescent="0.35">
      <c r="U483" s="52"/>
      <c r="V483" s="48"/>
      <c r="AS483" s="52"/>
      <c r="AT483" s="52"/>
    </row>
    <row r="484" spans="21:46" x14ac:dyDescent="0.35">
      <c r="U484" s="52"/>
      <c r="V484" s="48"/>
      <c r="AS484" s="52"/>
      <c r="AT484" s="52"/>
    </row>
    <row r="485" spans="21:46" x14ac:dyDescent="0.35">
      <c r="U485" s="52"/>
      <c r="V485" s="48"/>
      <c r="AS485" s="52"/>
      <c r="AT485" s="52"/>
    </row>
    <row r="486" spans="21:46" x14ac:dyDescent="0.35">
      <c r="U486" s="52"/>
      <c r="V486" s="48"/>
      <c r="AS486" s="52"/>
      <c r="AT486" s="52"/>
    </row>
    <row r="487" spans="21:46" x14ac:dyDescent="0.35">
      <c r="U487" s="52"/>
      <c r="V487" s="48"/>
      <c r="AS487" s="52"/>
      <c r="AT487" s="52"/>
    </row>
    <row r="488" spans="21:46" x14ac:dyDescent="0.35">
      <c r="U488" s="52"/>
      <c r="V488" s="48"/>
      <c r="AS488" s="52"/>
      <c r="AT488" s="52"/>
    </row>
    <row r="489" spans="21:46" x14ac:dyDescent="0.35">
      <c r="U489" s="52"/>
      <c r="V489" s="48"/>
      <c r="AS489" s="52"/>
      <c r="AT489" s="52"/>
    </row>
    <row r="490" spans="21:46" x14ac:dyDescent="0.35">
      <c r="U490" s="52"/>
      <c r="V490" s="48"/>
      <c r="AS490" s="52"/>
      <c r="AT490" s="52"/>
    </row>
    <row r="491" spans="21:46" x14ac:dyDescent="0.35">
      <c r="U491" s="52"/>
      <c r="V491" s="48"/>
      <c r="AS491" s="52"/>
      <c r="AT491" s="52"/>
    </row>
    <row r="492" spans="21:46" x14ac:dyDescent="0.35">
      <c r="U492" s="52"/>
      <c r="V492" s="48"/>
      <c r="AS492" s="52"/>
      <c r="AT492" s="52"/>
    </row>
    <row r="493" spans="21:46" x14ac:dyDescent="0.35">
      <c r="U493" s="52"/>
      <c r="V493" s="48"/>
      <c r="AS493" s="52"/>
      <c r="AT493" s="52"/>
    </row>
    <row r="494" spans="21:46" x14ac:dyDescent="0.35">
      <c r="U494" s="52"/>
      <c r="V494" s="48"/>
      <c r="AS494" s="52"/>
      <c r="AT494" s="52"/>
    </row>
    <row r="495" spans="21:46" x14ac:dyDescent="0.35">
      <c r="U495" s="52"/>
      <c r="V495" s="48"/>
      <c r="AS495" s="52"/>
      <c r="AT495" s="52"/>
    </row>
    <row r="496" spans="21:46" x14ac:dyDescent="0.35">
      <c r="U496" s="52"/>
      <c r="V496" s="48"/>
      <c r="AS496" s="52"/>
      <c r="AT496" s="52"/>
    </row>
    <row r="497" spans="21:46" x14ac:dyDescent="0.35">
      <c r="U497" s="52"/>
      <c r="V497" s="48"/>
      <c r="AS497" s="52"/>
      <c r="AT497" s="52"/>
    </row>
    <row r="498" spans="21:46" x14ac:dyDescent="0.35">
      <c r="U498" s="52"/>
      <c r="V498" s="48"/>
      <c r="AS498" s="52"/>
      <c r="AT498" s="52"/>
    </row>
    <row r="499" spans="21:46" x14ac:dyDescent="0.35">
      <c r="U499" s="52"/>
      <c r="V499" s="48"/>
      <c r="AS499" s="52"/>
      <c r="AT499" s="52"/>
    </row>
    <row r="500" spans="21:46" x14ac:dyDescent="0.35">
      <c r="U500" s="52"/>
      <c r="V500" s="48"/>
      <c r="AS500" s="52"/>
      <c r="AT500" s="52"/>
    </row>
    <row r="501" spans="21:46" x14ac:dyDescent="0.35">
      <c r="U501" s="52"/>
      <c r="V501" s="48"/>
      <c r="AS501" s="52"/>
      <c r="AT501" s="52"/>
    </row>
    <row r="502" spans="21:46" x14ac:dyDescent="0.35">
      <c r="U502" s="52"/>
      <c r="V502" s="48"/>
      <c r="AS502" s="52"/>
      <c r="AT502" s="52"/>
    </row>
    <row r="503" spans="21:46" x14ac:dyDescent="0.35">
      <c r="U503" s="52"/>
      <c r="V503" s="48"/>
      <c r="AS503" s="52"/>
      <c r="AT503" s="52"/>
    </row>
    <row r="504" spans="21:46" x14ac:dyDescent="0.35">
      <c r="U504" s="52"/>
      <c r="V504" s="48"/>
      <c r="AS504" s="52"/>
      <c r="AT504" s="52"/>
    </row>
    <row r="505" spans="21:46" x14ac:dyDescent="0.35">
      <c r="U505" s="52"/>
      <c r="V505" s="48"/>
      <c r="AS505" s="52"/>
      <c r="AT505" s="52"/>
    </row>
    <row r="506" spans="21:46" x14ac:dyDescent="0.35">
      <c r="U506" s="52"/>
      <c r="V506" s="48"/>
      <c r="AS506" s="52"/>
      <c r="AT506" s="52"/>
    </row>
    <row r="507" spans="21:46" x14ac:dyDescent="0.35">
      <c r="U507" s="52"/>
      <c r="V507" s="48"/>
      <c r="AS507" s="52"/>
      <c r="AT507" s="52"/>
    </row>
    <row r="508" spans="21:46" x14ac:dyDescent="0.35">
      <c r="U508" s="52"/>
      <c r="V508" s="48"/>
      <c r="AS508" s="52"/>
      <c r="AT508" s="52"/>
    </row>
    <row r="509" spans="21:46" x14ac:dyDescent="0.35">
      <c r="U509" s="52"/>
      <c r="V509" s="48"/>
      <c r="AS509" s="52"/>
      <c r="AT509" s="52"/>
    </row>
    <row r="510" spans="21:46" x14ac:dyDescent="0.35">
      <c r="U510" s="52"/>
      <c r="V510" s="48"/>
      <c r="AS510" s="52"/>
      <c r="AT510" s="52"/>
    </row>
    <row r="511" spans="21:46" x14ac:dyDescent="0.35">
      <c r="U511" s="52"/>
      <c r="V511" s="48"/>
      <c r="AS511" s="52"/>
      <c r="AT511" s="52"/>
    </row>
    <row r="512" spans="21:46" x14ac:dyDescent="0.35">
      <c r="U512" s="52"/>
      <c r="V512" s="48"/>
      <c r="AS512" s="52"/>
      <c r="AT512" s="52"/>
    </row>
    <row r="513" spans="21:46" x14ac:dyDescent="0.35">
      <c r="U513" s="52"/>
      <c r="V513" s="48"/>
      <c r="AS513" s="52"/>
      <c r="AT513" s="52"/>
    </row>
    <row r="514" spans="21:46" x14ac:dyDescent="0.35">
      <c r="U514" s="52"/>
      <c r="V514" s="48"/>
      <c r="AS514" s="52"/>
      <c r="AT514" s="52"/>
    </row>
    <row r="515" spans="21:46" x14ac:dyDescent="0.35">
      <c r="U515" s="52"/>
      <c r="V515" s="48"/>
      <c r="AS515" s="52"/>
      <c r="AT515" s="52"/>
    </row>
    <row r="516" spans="21:46" x14ac:dyDescent="0.35">
      <c r="U516" s="52"/>
      <c r="V516" s="48"/>
      <c r="AS516" s="52"/>
      <c r="AT516" s="52"/>
    </row>
    <row r="517" spans="21:46" x14ac:dyDescent="0.35">
      <c r="U517" s="52"/>
      <c r="V517" s="48"/>
      <c r="AS517" s="52"/>
      <c r="AT517" s="52"/>
    </row>
    <row r="518" spans="21:46" x14ac:dyDescent="0.35">
      <c r="U518" s="52"/>
      <c r="V518" s="48"/>
      <c r="AS518" s="52"/>
      <c r="AT518" s="52"/>
    </row>
    <row r="519" spans="21:46" x14ac:dyDescent="0.35">
      <c r="U519" s="52"/>
      <c r="V519" s="48"/>
      <c r="AS519" s="52"/>
      <c r="AT519" s="52"/>
    </row>
    <row r="520" spans="21:46" x14ac:dyDescent="0.35">
      <c r="U520" s="52"/>
      <c r="V520" s="48"/>
      <c r="AS520" s="52"/>
      <c r="AT520" s="52"/>
    </row>
    <row r="521" spans="21:46" x14ac:dyDescent="0.35">
      <c r="U521" s="52"/>
      <c r="V521" s="48"/>
      <c r="AS521" s="52"/>
      <c r="AT521" s="52"/>
    </row>
    <row r="522" spans="21:46" x14ac:dyDescent="0.35">
      <c r="U522" s="52"/>
      <c r="V522" s="48"/>
      <c r="AS522" s="52"/>
      <c r="AT522" s="52"/>
    </row>
  </sheetData>
  <mergeCells count="41">
    <mergeCell ref="O8:P8"/>
    <mergeCell ref="R8:R9"/>
    <mergeCell ref="J8:J9"/>
    <mergeCell ref="K8:K9"/>
    <mergeCell ref="L8:L9"/>
    <mergeCell ref="M8:M9"/>
    <mergeCell ref="N8:N9"/>
    <mergeCell ref="AH76:AN76"/>
    <mergeCell ref="AB8:AB9"/>
    <mergeCell ref="AH7:AN7"/>
    <mergeCell ref="R80:W80"/>
    <mergeCell ref="B8:B9"/>
    <mergeCell ref="C8:C9"/>
    <mergeCell ref="D8:D9"/>
    <mergeCell ref="E8:E9"/>
    <mergeCell ref="F8:F9"/>
    <mergeCell ref="G8:H8"/>
    <mergeCell ref="A79:O79"/>
    <mergeCell ref="W8:X8"/>
    <mergeCell ref="R77:T77"/>
    <mergeCell ref="S8:S9"/>
    <mergeCell ref="A76:L76"/>
    <mergeCell ref="A8:A9"/>
    <mergeCell ref="AR1:AT2"/>
    <mergeCell ref="AP5:AR5"/>
    <mergeCell ref="AS5:AU5"/>
    <mergeCell ref="AP7:AV7"/>
    <mergeCell ref="AH8:AH9"/>
    <mergeCell ref="AI8:AI9"/>
    <mergeCell ref="AJ8:AJ9"/>
    <mergeCell ref="AM8:AN8"/>
    <mergeCell ref="AP77:AV77"/>
    <mergeCell ref="AP8:AP9"/>
    <mergeCell ref="AQ8:AQ9"/>
    <mergeCell ref="AR8:AR9"/>
    <mergeCell ref="AU8:AV8"/>
    <mergeCell ref="Z7:AF7"/>
    <mergeCell ref="Z8:Z9"/>
    <mergeCell ref="AA8:AA9"/>
    <mergeCell ref="AE8:AF8"/>
    <mergeCell ref="Z76:AF7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14"/>
  <sheetViews>
    <sheetView workbookViewId="0">
      <pane ySplit="6" topLeftCell="A61" activePane="bottomLeft" state="frozen"/>
      <selection pane="bottomLeft" activeCell="A5" sqref="A5:E5"/>
    </sheetView>
  </sheetViews>
  <sheetFormatPr defaultRowHeight="12.75" x14ac:dyDescent="0.35"/>
  <cols>
    <col min="1" max="1" width="37.265625" style="52" customWidth="1"/>
    <col min="2" max="3" width="10.3984375" style="52" customWidth="1"/>
    <col min="4" max="4" width="10.3984375" style="53" customWidth="1"/>
    <col min="5" max="5" width="13.1328125" style="52" bestFit="1" customWidth="1"/>
    <col min="6" max="6" width="2.1328125" style="23" customWidth="1"/>
    <col min="7" max="8" width="10.3984375" style="52" customWidth="1"/>
    <col min="9" max="9" width="10.3984375" style="53" customWidth="1"/>
    <col min="10" max="10" width="11.73046875" style="52" customWidth="1"/>
  </cols>
  <sheetData>
    <row r="1" spans="1:10" s="272" customFormat="1" ht="20.65" x14ac:dyDescent="0.6">
      <c r="A1" s="269" t="s">
        <v>134</v>
      </c>
      <c r="B1" s="270"/>
      <c r="C1" s="270"/>
      <c r="D1" s="271"/>
      <c r="E1" s="270"/>
      <c r="G1" s="270"/>
      <c r="H1" s="398"/>
      <c r="I1" s="399"/>
      <c r="J1" s="273"/>
    </row>
    <row r="2" spans="1:10" s="277" customFormat="1" ht="15" x14ac:dyDescent="0.4">
      <c r="A2" s="274" t="s">
        <v>121</v>
      </c>
      <c r="B2" s="275"/>
      <c r="C2" s="275"/>
      <c r="D2" s="276"/>
      <c r="E2" s="275"/>
      <c r="G2" s="275"/>
      <c r="H2" s="399"/>
      <c r="I2" s="399"/>
      <c r="J2" s="278"/>
    </row>
    <row r="3" spans="1:10" s="281" customFormat="1" ht="13.15" x14ac:dyDescent="0.4">
      <c r="A3" s="279"/>
      <c r="B3" s="279"/>
      <c r="C3" s="279"/>
      <c r="D3" s="280"/>
      <c r="E3" s="279"/>
      <c r="G3" s="279"/>
      <c r="H3" s="282"/>
      <c r="I3" s="283"/>
      <c r="J3" s="282"/>
    </row>
    <row r="4" spans="1:10" ht="13.9" x14ac:dyDescent="0.4">
      <c r="A4" s="396" t="s">
        <v>89</v>
      </c>
      <c r="B4" s="396"/>
      <c r="C4" s="397"/>
      <c r="D4" s="397"/>
      <c r="E4" s="282"/>
      <c r="F4" s="261"/>
      <c r="G4" s="291"/>
      <c r="H4" s="291"/>
      <c r="I4" s="283"/>
      <c r="J4" s="282"/>
    </row>
    <row r="5" spans="1:10" s="237" customFormat="1" ht="13.9" x14ac:dyDescent="0.4">
      <c r="A5" s="400" t="s">
        <v>175</v>
      </c>
      <c r="B5" s="401"/>
      <c r="C5" s="401"/>
      <c r="D5" s="401"/>
      <c r="E5" s="401"/>
      <c r="F5" s="262"/>
      <c r="G5" s="400" t="s">
        <v>139</v>
      </c>
      <c r="H5" s="403"/>
      <c r="I5" s="403"/>
      <c r="J5" s="404"/>
    </row>
    <row r="6" spans="1:10" s="264" customFormat="1" ht="84" customHeight="1" x14ac:dyDescent="0.35">
      <c r="A6" s="268" t="s">
        <v>2</v>
      </c>
      <c r="B6" s="265" t="s">
        <v>135</v>
      </c>
      <c r="C6" s="265" t="s">
        <v>136</v>
      </c>
      <c r="D6" s="266" t="s">
        <v>67</v>
      </c>
      <c r="E6" s="267" t="s">
        <v>140</v>
      </c>
      <c r="F6" s="260"/>
      <c r="G6" s="265" t="s">
        <v>135</v>
      </c>
      <c r="H6" s="265" t="s">
        <v>136</v>
      </c>
      <c r="I6" s="266" t="s">
        <v>67</v>
      </c>
      <c r="J6" s="267" t="s">
        <v>140</v>
      </c>
    </row>
    <row r="7" spans="1:10" s="237" customFormat="1" ht="30.75" customHeight="1" x14ac:dyDescent="0.35">
      <c r="A7" s="250" t="s">
        <v>50</v>
      </c>
      <c r="B7" s="292">
        <v>0</v>
      </c>
      <c r="C7" s="293">
        <v>0</v>
      </c>
      <c r="D7" s="294" t="s">
        <v>123</v>
      </c>
      <c r="E7" s="293">
        <v>0</v>
      </c>
      <c r="F7" s="295"/>
      <c r="G7" s="293">
        <v>0</v>
      </c>
      <c r="H7" s="293">
        <v>0</v>
      </c>
      <c r="I7" s="294" t="s">
        <v>123</v>
      </c>
      <c r="J7" s="293">
        <v>0</v>
      </c>
    </row>
    <row r="8" spans="1:10" s="237" customFormat="1" ht="25.5" x14ac:dyDescent="0.35">
      <c r="A8" s="251" t="s">
        <v>5</v>
      </c>
      <c r="B8" s="293">
        <v>28</v>
      </c>
      <c r="C8" s="293">
        <v>7</v>
      </c>
      <c r="D8" s="294">
        <v>0.25</v>
      </c>
      <c r="E8" s="293" t="s">
        <v>172</v>
      </c>
      <c r="F8" s="295"/>
      <c r="G8" s="293" t="s">
        <v>172</v>
      </c>
      <c r="H8" s="293" t="s">
        <v>172</v>
      </c>
      <c r="I8" s="294">
        <v>0.33333333333333331</v>
      </c>
      <c r="J8" s="293" t="s">
        <v>172</v>
      </c>
    </row>
    <row r="9" spans="1:10" s="237" customFormat="1" ht="25.5" x14ac:dyDescent="0.35">
      <c r="A9" s="252" t="s">
        <v>6</v>
      </c>
      <c r="B9" s="293">
        <v>18</v>
      </c>
      <c r="C9" s="293">
        <v>12</v>
      </c>
      <c r="D9" s="294">
        <v>0.66666666666666663</v>
      </c>
      <c r="E9" s="293">
        <v>20</v>
      </c>
      <c r="F9" s="295"/>
      <c r="G9" s="293">
        <v>41</v>
      </c>
      <c r="H9" s="293">
        <v>15</v>
      </c>
      <c r="I9" s="294">
        <v>0.36585365853658536</v>
      </c>
      <c r="J9" s="293">
        <v>15</v>
      </c>
    </row>
    <row r="10" spans="1:10" s="237" customFormat="1" ht="25.5" x14ac:dyDescent="0.35">
      <c r="A10" s="252" t="s">
        <v>7</v>
      </c>
      <c r="B10" s="296">
        <v>259</v>
      </c>
      <c r="C10" s="296">
        <v>248</v>
      </c>
      <c r="D10" s="294">
        <v>0.9575289575289575</v>
      </c>
      <c r="E10" s="296">
        <v>254</v>
      </c>
      <c r="F10" s="295"/>
      <c r="G10" s="296">
        <v>91</v>
      </c>
      <c r="H10" s="296">
        <v>48</v>
      </c>
      <c r="I10" s="294">
        <v>0.52747252747252749</v>
      </c>
      <c r="J10" s="296">
        <v>47</v>
      </c>
    </row>
    <row r="11" spans="1:10" s="237" customFormat="1" ht="25.5" x14ac:dyDescent="0.35">
      <c r="A11" s="252" t="s">
        <v>8</v>
      </c>
      <c r="B11" s="293">
        <v>32</v>
      </c>
      <c r="C11" s="293">
        <v>31</v>
      </c>
      <c r="D11" s="294">
        <v>0.96875</v>
      </c>
      <c r="E11" s="293">
        <v>17</v>
      </c>
      <c r="F11" s="295"/>
      <c r="G11" s="293">
        <v>9</v>
      </c>
      <c r="H11" s="293">
        <v>8</v>
      </c>
      <c r="I11" s="294">
        <v>0.88888888888888884</v>
      </c>
      <c r="J11" s="293">
        <v>8</v>
      </c>
    </row>
    <row r="12" spans="1:10" s="237" customFormat="1" ht="25.5" x14ac:dyDescent="0.35">
      <c r="A12" s="252" t="s">
        <v>9</v>
      </c>
      <c r="B12" s="293">
        <v>52</v>
      </c>
      <c r="C12" s="293">
        <v>17</v>
      </c>
      <c r="D12" s="294">
        <v>0.32692307692307693</v>
      </c>
      <c r="E12" s="293">
        <v>18</v>
      </c>
      <c r="F12" s="295"/>
      <c r="G12" s="293" t="s">
        <v>172</v>
      </c>
      <c r="H12" s="293" t="s">
        <v>172</v>
      </c>
      <c r="I12" s="294">
        <v>0.75</v>
      </c>
      <c r="J12" s="293" t="s">
        <v>172</v>
      </c>
    </row>
    <row r="13" spans="1:10" s="237" customFormat="1" ht="25.5" x14ac:dyDescent="0.35">
      <c r="A13" s="252" t="s">
        <v>10</v>
      </c>
      <c r="B13" s="293">
        <v>19</v>
      </c>
      <c r="C13" s="293">
        <v>8</v>
      </c>
      <c r="D13" s="294">
        <v>0.42105263157894735</v>
      </c>
      <c r="E13" s="293">
        <v>13</v>
      </c>
      <c r="F13" s="295"/>
      <c r="G13" s="293" t="s">
        <v>172</v>
      </c>
      <c r="H13" s="293" t="s">
        <v>172</v>
      </c>
      <c r="I13" s="294">
        <v>0.5</v>
      </c>
      <c r="J13" s="293" t="s">
        <v>172</v>
      </c>
    </row>
    <row r="14" spans="1:10" s="237" customFormat="1" ht="25.5" x14ac:dyDescent="0.35">
      <c r="A14" s="252" t="s">
        <v>11</v>
      </c>
      <c r="B14" s="293">
        <v>37</v>
      </c>
      <c r="C14" s="293">
        <v>36</v>
      </c>
      <c r="D14" s="294">
        <v>0.97297297297297303</v>
      </c>
      <c r="E14" s="293">
        <v>40</v>
      </c>
      <c r="F14" s="295"/>
      <c r="G14" s="293" t="s">
        <v>172</v>
      </c>
      <c r="H14" s="293" t="s">
        <v>172</v>
      </c>
      <c r="I14" s="294">
        <v>0.42857142857142855</v>
      </c>
      <c r="J14" s="293" t="s">
        <v>172</v>
      </c>
    </row>
    <row r="15" spans="1:10" s="237" customFormat="1" ht="25.5" x14ac:dyDescent="0.35">
      <c r="A15" s="252" t="s">
        <v>12</v>
      </c>
      <c r="B15" s="293">
        <v>591</v>
      </c>
      <c r="C15" s="293">
        <v>314</v>
      </c>
      <c r="D15" s="294">
        <v>0.53130287648054142</v>
      </c>
      <c r="E15" s="293">
        <v>330</v>
      </c>
      <c r="F15" s="295"/>
      <c r="G15" s="293">
        <v>219</v>
      </c>
      <c r="H15" s="293">
        <v>84</v>
      </c>
      <c r="I15" s="294">
        <v>0.38356164383561642</v>
      </c>
      <c r="J15" s="293">
        <v>85</v>
      </c>
    </row>
    <row r="16" spans="1:10" s="237" customFormat="1" ht="25.5" x14ac:dyDescent="0.35">
      <c r="A16" s="253" t="s">
        <v>49</v>
      </c>
      <c r="B16" s="296">
        <v>0</v>
      </c>
      <c r="C16" s="296">
        <v>0</v>
      </c>
      <c r="D16" s="294" t="s">
        <v>123</v>
      </c>
      <c r="E16" s="296" t="s">
        <v>172</v>
      </c>
      <c r="F16" s="295"/>
      <c r="G16" s="296">
        <v>23</v>
      </c>
      <c r="H16" s="296">
        <v>10</v>
      </c>
      <c r="I16" s="294">
        <v>0.43478260869565216</v>
      </c>
      <c r="J16" s="296">
        <v>10</v>
      </c>
    </row>
    <row r="17" spans="1:10" s="237" customFormat="1" ht="25.5" x14ac:dyDescent="0.35">
      <c r="A17" s="253" t="s">
        <v>141</v>
      </c>
      <c r="B17" s="296">
        <v>9</v>
      </c>
      <c r="C17" s="296">
        <v>9</v>
      </c>
      <c r="D17" s="294">
        <v>1</v>
      </c>
      <c r="E17" s="296" t="s">
        <v>172</v>
      </c>
      <c r="F17" s="295"/>
      <c r="G17" s="296">
        <v>108</v>
      </c>
      <c r="H17" s="296">
        <v>97</v>
      </c>
      <c r="I17" s="294">
        <v>0.89814814814814814</v>
      </c>
      <c r="J17" s="296">
        <v>99</v>
      </c>
    </row>
    <row r="18" spans="1:10" s="237" customFormat="1" ht="25.5" x14ac:dyDescent="0.35">
      <c r="A18" s="252" t="s">
        <v>13</v>
      </c>
      <c r="B18" s="293">
        <v>1118</v>
      </c>
      <c r="C18" s="293">
        <v>928</v>
      </c>
      <c r="D18" s="294">
        <v>0.83005366726296959</v>
      </c>
      <c r="E18" s="296">
        <v>847</v>
      </c>
      <c r="F18" s="295"/>
      <c r="G18" s="296">
        <v>429</v>
      </c>
      <c r="H18" s="296">
        <v>197</v>
      </c>
      <c r="I18" s="294">
        <v>0.4592074592074592</v>
      </c>
      <c r="J18" s="296">
        <v>191</v>
      </c>
    </row>
    <row r="19" spans="1:10" s="237" customFormat="1" ht="25.5" x14ac:dyDescent="0.35">
      <c r="A19" s="252" t="s">
        <v>14</v>
      </c>
      <c r="B19" s="293">
        <v>163</v>
      </c>
      <c r="C19" s="293">
        <v>128</v>
      </c>
      <c r="D19" s="294">
        <v>0.78527607361963192</v>
      </c>
      <c r="E19" s="296">
        <v>107</v>
      </c>
      <c r="F19" s="295"/>
      <c r="G19" s="296">
        <v>101</v>
      </c>
      <c r="H19" s="296">
        <v>55</v>
      </c>
      <c r="I19" s="294">
        <v>0.54455445544554459</v>
      </c>
      <c r="J19" s="296">
        <v>50</v>
      </c>
    </row>
    <row r="20" spans="1:10" s="237" customFormat="1" ht="25.5" x14ac:dyDescent="0.35">
      <c r="A20" s="253" t="s">
        <v>73</v>
      </c>
      <c r="B20" s="296">
        <v>0</v>
      </c>
      <c r="C20" s="296">
        <v>0</v>
      </c>
      <c r="D20" s="297" t="s">
        <v>123</v>
      </c>
      <c r="E20" s="296">
        <v>0</v>
      </c>
      <c r="F20" s="295"/>
      <c r="G20" s="296">
        <v>0</v>
      </c>
      <c r="H20" s="296">
        <v>0</v>
      </c>
      <c r="I20" s="297" t="s">
        <v>123</v>
      </c>
      <c r="J20" s="296">
        <v>0</v>
      </c>
    </row>
    <row r="21" spans="1:10" s="237" customFormat="1" ht="25.5" x14ac:dyDescent="0.35">
      <c r="A21" s="252" t="s">
        <v>52</v>
      </c>
      <c r="B21" s="293" t="s">
        <v>172</v>
      </c>
      <c r="C21" s="293" t="s">
        <v>172</v>
      </c>
      <c r="D21" s="294">
        <v>1</v>
      </c>
      <c r="E21" s="293" t="s">
        <v>172</v>
      </c>
      <c r="F21" s="295"/>
      <c r="G21" s="293" t="s">
        <v>172</v>
      </c>
      <c r="H21" s="293" t="s">
        <v>172</v>
      </c>
      <c r="I21" s="294">
        <v>0.5</v>
      </c>
      <c r="J21" s="293" t="s">
        <v>172</v>
      </c>
    </row>
    <row r="22" spans="1:10" s="237" customFormat="1" ht="25.5" x14ac:dyDescent="0.35">
      <c r="A22" s="254" t="s">
        <v>15</v>
      </c>
      <c r="B22" s="298">
        <v>0</v>
      </c>
      <c r="C22" s="298">
        <v>0</v>
      </c>
      <c r="D22" s="298">
        <v>0</v>
      </c>
      <c r="E22" s="298">
        <v>0</v>
      </c>
      <c r="F22" s="295"/>
      <c r="G22" s="298">
        <v>0</v>
      </c>
      <c r="H22" s="298">
        <v>0</v>
      </c>
      <c r="I22" s="298">
        <v>0</v>
      </c>
      <c r="J22" s="298">
        <v>0</v>
      </c>
    </row>
    <row r="23" spans="1:10" s="237" customFormat="1" ht="25.5" x14ac:dyDescent="0.35">
      <c r="A23" s="252" t="s">
        <v>16</v>
      </c>
      <c r="B23" s="293" t="s">
        <v>172</v>
      </c>
      <c r="C23" s="293" t="s">
        <v>172</v>
      </c>
      <c r="D23" s="294">
        <v>0.35714285714285715</v>
      </c>
      <c r="E23" s="296" t="s">
        <v>172</v>
      </c>
      <c r="F23" s="295"/>
      <c r="G23" s="293" t="s">
        <v>172</v>
      </c>
      <c r="H23" s="293">
        <v>0</v>
      </c>
      <c r="I23" s="294">
        <v>0</v>
      </c>
      <c r="J23" s="293">
        <v>0</v>
      </c>
    </row>
    <row r="24" spans="1:10" s="237" customFormat="1" ht="38.25" x14ac:dyDescent="0.35">
      <c r="A24" s="253" t="s">
        <v>71</v>
      </c>
      <c r="B24" s="296">
        <v>0</v>
      </c>
      <c r="C24" s="296">
        <v>0</v>
      </c>
      <c r="D24" s="297" t="s">
        <v>123</v>
      </c>
      <c r="E24" s="296">
        <v>0</v>
      </c>
      <c r="F24" s="295"/>
      <c r="G24" s="296">
        <v>0</v>
      </c>
      <c r="H24" s="296">
        <v>0</v>
      </c>
      <c r="I24" s="297" t="s">
        <v>123</v>
      </c>
      <c r="J24" s="296">
        <v>0</v>
      </c>
    </row>
    <row r="25" spans="1:10" s="237" customFormat="1" ht="38.25" x14ac:dyDescent="0.35">
      <c r="A25" s="253" t="s">
        <v>72</v>
      </c>
      <c r="B25" s="296">
        <v>0</v>
      </c>
      <c r="C25" s="296">
        <v>0</v>
      </c>
      <c r="D25" s="297" t="s">
        <v>123</v>
      </c>
      <c r="E25" s="296">
        <v>0</v>
      </c>
      <c r="F25" s="295"/>
      <c r="G25" s="296">
        <v>0</v>
      </c>
      <c r="H25" s="296">
        <v>0</v>
      </c>
      <c r="I25" s="297" t="s">
        <v>123</v>
      </c>
      <c r="J25" s="296">
        <v>0</v>
      </c>
    </row>
    <row r="26" spans="1:10" s="237" customFormat="1" ht="25.5" x14ac:dyDescent="0.35">
      <c r="A26" s="253" t="s">
        <v>17</v>
      </c>
      <c r="B26" s="296">
        <v>36</v>
      </c>
      <c r="C26" s="296">
        <v>23</v>
      </c>
      <c r="D26" s="294">
        <v>0.63888888888888884</v>
      </c>
      <c r="E26" s="296">
        <v>40</v>
      </c>
      <c r="F26" s="295"/>
      <c r="G26" s="296">
        <v>9</v>
      </c>
      <c r="H26" s="296">
        <v>6</v>
      </c>
      <c r="I26" s="294">
        <v>0.66666666666666663</v>
      </c>
      <c r="J26" s="296">
        <v>6</v>
      </c>
    </row>
    <row r="27" spans="1:10" s="237" customFormat="1" ht="25.5" x14ac:dyDescent="0.35">
      <c r="A27" s="253" t="s">
        <v>53</v>
      </c>
      <c r="B27" s="296">
        <v>0</v>
      </c>
      <c r="C27" s="296">
        <v>0</v>
      </c>
      <c r="D27" s="294" t="s">
        <v>123</v>
      </c>
      <c r="E27" s="296">
        <v>0</v>
      </c>
      <c r="F27" s="295"/>
      <c r="G27" s="296">
        <v>37</v>
      </c>
      <c r="H27" s="296">
        <v>30</v>
      </c>
      <c r="I27" s="294">
        <v>0.81081081081081086</v>
      </c>
      <c r="J27" s="296">
        <v>24</v>
      </c>
    </row>
    <row r="28" spans="1:10" s="237" customFormat="1" ht="25.5" x14ac:dyDescent="0.35">
      <c r="A28" s="253" t="s">
        <v>93</v>
      </c>
      <c r="B28" s="296">
        <v>405</v>
      </c>
      <c r="C28" s="296">
        <v>313</v>
      </c>
      <c r="D28" s="294">
        <v>0.77283950617283947</v>
      </c>
      <c r="E28" s="296">
        <v>280</v>
      </c>
      <c r="F28" s="295"/>
      <c r="G28" s="296">
        <v>100</v>
      </c>
      <c r="H28" s="296">
        <v>64</v>
      </c>
      <c r="I28" s="294">
        <v>0.64</v>
      </c>
      <c r="J28" s="296">
        <v>63</v>
      </c>
    </row>
    <row r="29" spans="1:10" s="237" customFormat="1" ht="25.5" x14ac:dyDescent="0.35">
      <c r="A29" s="253" t="s">
        <v>103</v>
      </c>
      <c r="B29" s="296">
        <v>0</v>
      </c>
      <c r="C29" s="296">
        <v>0</v>
      </c>
      <c r="D29" s="297" t="s">
        <v>123</v>
      </c>
      <c r="E29" s="296">
        <v>0</v>
      </c>
      <c r="F29" s="295"/>
      <c r="G29" s="296">
        <v>0</v>
      </c>
      <c r="H29" s="296">
        <v>0</v>
      </c>
      <c r="I29" s="297" t="s">
        <v>123</v>
      </c>
      <c r="J29" s="296">
        <v>0</v>
      </c>
    </row>
    <row r="30" spans="1:10" s="237" customFormat="1" ht="25.5" x14ac:dyDescent="0.35">
      <c r="A30" s="253" t="s">
        <v>102</v>
      </c>
      <c r="B30" s="296">
        <v>0</v>
      </c>
      <c r="C30" s="296">
        <v>0</v>
      </c>
      <c r="D30" s="297" t="s">
        <v>123</v>
      </c>
      <c r="E30" s="296">
        <v>0</v>
      </c>
      <c r="F30" s="295"/>
      <c r="G30" s="296">
        <v>0</v>
      </c>
      <c r="H30" s="296">
        <v>0</v>
      </c>
      <c r="I30" s="297" t="s">
        <v>123</v>
      </c>
      <c r="J30" s="296">
        <v>0</v>
      </c>
    </row>
    <row r="31" spans="1:10" s="237" customFormat="1" ht="51" x14ac:dyDescent="0.35">
      <c r="A31" s="253" t="s">
        <v>101</v>
      </c>
      <c r="B31" s="296">
        <v>0</v>
      </c>
      <c r="C31" s="296">
        <v>0</v>
      </c>
      <c r="D31" s="297" t="s">
        <v>123</v>
      </c>
      <c r="E31" s="296">
        <v>0</v>
      </c>
      <c r="F31" s="295"/>
      <c r="G31" s="296">
        <v>0</v>
      </c>
      <c r="H31" s="296">
        <v>0</v>
      </c>
      <c r="I31" s="297" t="s">
        <v>123</v>
      </c>
      <c r="J31" s="296">
        <v>0</v>
      </c>
    </row>
    <row r="32" spans="1:10" s="237" customFormat="1" ht="25.5" x14ac:dyDescent="0.35">
      <c r="A32" s="253" t="s">
        <v>18</v>
      </c>
      <c r="B32" s="296">
        <v>45</v>
      </c>
      <c r="C32" s="296">
        <v>35</v>
      </c>
      <c r="D32" s="294">
        <v>0.77777777777777779</v>
      </c>
      <c r="E32" s="296">
        <v>38</v>
      </c>
      <c r="F32" s="295"/>
      <c r="G32" s="296">
        <v>150</v>
      </c>
      <c r="H32" s="296">
        <v>52</v>
      </c>
      <c r="I32" s="294">
        <v>0.34666666666666668</v>
      </c>
      <c r="J32" s="296">
        <v>51</v>
      </c>
    </row>
    <row r="33" spans="1:10" s="237" customFormat="1" ht="25.5" x14ac:dyDescent="0.35">
      <c r="A33" s="253" t="s">
        <v>19</v>
      </c>
      <c r="B33" s="296">
        <v>277</v>
      </c>
      <c r="C33" s="296">
        <v>216</v>
      </c>
      <c r="D33" s="294">
        <v>0.77978339350180503</v>
      </c>
      <c r="E33" s="296">
        <v>202</v>
      </c>
      <c r="F33" s="295"/>
      <c r="G33" s="296">
        <v>217</v>
      </c>
      <c r="H33" s="296">
        <v>70</v>
      </c>
      <c r="I33" s="294">
        <v>0.32258064516129031</v>
      </c>
      <c r="J33" s="296">
        <v>68</v>
      </c>
    </row>
    <row r="34" spans="1:10" s="237" customFormat="1" ht="25.5" x14ac:dyDescent="0.35">
      <c r="A34" s="253" t="s">
        <v>100</v>
      </c>
      <c r="B34" s="296">
        <v>36</v>
      </c>
      <c r="C34" s="296">
        <v>35</v>
      </c>
      <c r="D34" s="294">
        <v>0.97222222222222221</v>
      </c>
      <c r="E34" s="296">
        <v>27</v>
      </c>
      <c r="F34" s="295"/>
      <c r="G34" s="296">
        <v>68</v>
      </c>
      <c r="H34" s="296">
        <v>18</v>
      </c>
      <c r="I34" s="294">
        <v>0.26470588235294118</v>
      </c>
      <c r="J34" s="296">
        <v>18</v>
      </c>
    </row>
    <row r="35" spans="1:10" s="237" customFormat="1" ht="25.5" x14ac:dyDescent="0.35">
      <c r="A35" s="253" t="s">
        <v>20</v>
      </c>
      <c r="B35" s="296">
        <v>33</v>
      </c>
      <c r="C35" s="296">
        <v>24</v>
      </c>
      <c r="D35" s="294">
        <v>0.72727272727272729</v>
      </c>
      <c r="E35" s="296">
        <v>22</v>
      </c>
      <c r="F35" s="295"/>
      <c r="G35" s="296" t="s">
        <v>172</v>
      </c>
      <c r="H35" s="296" t="s">
        <v>172</v>
      </c>
      <c r="I35" s="294">
        <v>1</v>
      </c>
      <c r="J35" s="296" t="s">
        <v>172</v>
      </c>
    </row>
    <row r="36" spans="1:10" s="237" customFormat="1" ht="25.5" x14ac:dyDescent="0.35">
      <c r="A36" s="253" t="s">
        <v>21</v>
      </c>
      <c r="B36" s="296">
        <v>68</v>
      </c>
      <c r="C36" s="296">
        <v>57</v>
      </c>
      <c r="D36" s="294">
        <v>0.83823529411764708</v>
      </c>
      <c r="E36" s="296">
        <v>49</v>
      </c>
      <c r="F36" s="295"/>
      <c r="G36" s="296">
        <v>39</v>
      </c>
      <c r="H36" s="296">
        <v>15</v>
      </c>
      <c r="I36" s="294">
        <v>0.38461538461538464</v>
      </c>
      <c r="J36" s="296">
        <v>15</v>
      </c>
    </row>
    <row r="37" spans="1:10" s="237" customFormat="1" ht="38.25" x14ac:dyDescent="0.35">
      <c r="A37" s="253" t="s">
        <v>99</v>
      </c>
      <c r="B37" s="296">
        <v>18</v>
      </c>
      <c r="C37" s="296">
        <v>9</v>
      </c>
      <c r="D37" s="294">
        <v>0.5</v>
      </c>
      <c r="E37" s="296">
        <v>16</v>
      </c>
      <c r="F37" s="295"/>
      <c r="G37" s="296">
        <v>14</v>
      </c>
      <c r="H37" s="296">
        <v>11</v>
      </c>
      <c r="I37" s="294">
        <v>0.7857142857142857</v>
      </c>
      <c r="J37" s="296">
        <v>12</v>
      </c>
    </row>
    <row r="38" spans="1:10" s="237" customFormat="1" ht="38.25" x14ac:dyDescent="0.35">
      <c r="A38" s="253" t="s">
        <v>98</v>
      </c>
      <c r="B38" s="296">
        <v>0</v>
      </c>
      <c r="C38" s="296">
        <v>0</v>
      </c>
      <c r="D38" s="294" t="s">
        <v>123</v>
      </c>
      <c r="E38" s="296">
        <v>0</v>
      </c>
      <c r="F38" s="295"/>
      <c r="G38" s="296">
        <v>0</v>
      </c>
      <c r="H38" s="296">
        <v>0</v>
      </c>
      <c r="I38" s="294" t="s">
        <v>123</v>
      </c>
      <c r="J38" s="296">
        <v>0</v>
      </c>
    </row>
    <row r="39" spans="1:10" s="237" customFormat="1" ht="38.25" x14ac:dyDescent="0.35">
      <c r="A39" s="252" t="s">
        <v>65</v>
      </c>
      <c r="B39" s="296">
        <v>32</v>
      </c>
      <c r="C39" s="296">
        <v>26</v>
      </c>
      <c r="D39" s="294">
        <v>0.8125</v>
      </c>
      <c r="E39" s="296">
        <v>27</v>
      </c>
      <c r="F39" s="295"/>
      <c r="G39" s="296">
        <v>19</v>
      </c>
      <c r="H39" s="296">
        <v>15</v>
      </c>
      <c r="I39" s="294">
        <v>0.78947368421052633</v>
      </c>
      <c r="J39" s="296">
        <v>14</v>
      </c>
    </row>
    <row r="40" spans="1:10" s="237" customFormat="1" ht="25.5" x14ac:dyDescent="0.35">
      <c r="A40" s="252" t="s">
        <v>56</v>
      </c>
      <c r="B40" s="293">
        <v>30</v>
      </c>
      <c r="C40" s="293">
        <v>13</v>
      </c>
      <c r="D40" s="294">
        <v>0.43333333333333335</v>
      </c>
      <c r="E40" s="293">
        <v>14</v>
      </c>
      <c r="F40" s="295"/>
      <c r="G40" s="293" t="s">
        <v>172</v>
      </c>
      <c r="H40" s="293">
        <v>0</v>
      </c>
      <c r="I40" s="294">
        <v>0</v>
      </c>
      <c r="J40" s="293">
        <v>0</v>
      </c>
    </row>
    <row r="41" spans="1:10" s="237" customFormat="1" ht="25.5" x14ac:dyDescent="0.35">
      <c r="A41" s="252" t="s">
        <v>22</v>
      </c>
      <c r="B41" s="293">
        <v>59</v>
      </c>
      <c r="C41" s="293">
        <v>50</v>
      </c>
      <c r="D41" s="294">
        <v>0.84745762711864403</v>
      </c>
      <c r="E41" s="293">
        <v>55</v>
      </c>
      <c r="F41" s="295"/>
      <c r="G41" s="293">
        <v>27</v>
      </c>
      <c r="H41" s="293">
        <v>12</v>
      </c>
      <c r="I41" s="294">
        <v>0.44444444444444442</v>
      </c>
      <c r="J41" s="293">
        <v>11</v>
      </c>
    </row>
    <row r="42" spans="1:10" s="237" customFormat="1" ht="28.5" customHeight="1" x14ac:dyDescent="0.35">
      <c r="A42" s="252" t="s">
        <v>143</v>
      </c>
      <c r="B42" s="293">
        <v>82</v>
      </c>
      <c r="C42" s="293">
        <v>64</v>
      </c>
      <c r="D42" s="294">
        <v>0.78048780487804881</v>
      </c>
      <c r="E42" s="293">
        <v>51</v>
      </c>
      <c r="F42" s="295"/>
      <c r="G42" s="293">
        <v>30</v>
      </c>
      <c r="H42" s="293">
        <v>14</v>
      </c>
      <c r="I42" s="294">
        <v>0.46666666666666667</v>
      </c>
      <c r="J42" s="293">
        <v>14</v>
      </c>
    </row>
    <row r="43" spans="1:10" s="237" customFormat="1" ht="25.5" x14ac:dyDescent="0.35">
      <c r="A43" s="252" t="s">
        <v>23</v>
      </c>
      <c r="B43" s="296">
        <v>15</v>
      </c>
      <c r="C43" s="296">
        <v>15</v>
      </c>
      <c r="D43" s="294">
        <v>1</v>
      </c>
      <c r="E43" s="296">
        <v>15</v>
      </c>
      <c r="F43" s="295"/>
      <c r="G43" s="296">
        <v>32</v>
      </c>
      <c r="H43" s="296">
        <v>31</v>
      </c>
      <c r="I43" s="294">
        <v>0.96875</v>
      </c>
      <c r="J43" s="296">
        <v>8</v>
      </c>
    </row>
    <row r="44" spans="1:10" s="237" customFormat="1" ht="39.75" customHeight="1" x14ac:dyDescent="0.35">
      <c r="A44" s="253" t="s">
        <v>77</v>
      </c>
      <c r="B44" s="296">
        <v>0</v>
      </c>
      <c r="C44" s="296">
        <v>0</v>
      </c>
      <c r="D44" s="294" t="s">
        <v>123</v>
      </c>
      <c r="E44" s="296">
        <v>0</v>
      </c>
      <c r="F44" s="295"/>
      <c r="G44" s="296">
        <v>0</v>
      </c>
      <c r="H44" s="296">
        <v>0</v>
      </c>
      <c r="I44" s="294" t="s">
        <v>123</v>
      </c>
      <c r="J44" s="296">
        <v>0</v>
      </c>
    </row>
    <row r="45" spans="1:10" s="237" customFormat="1" ht="25.5" x14ac:dyDescent="0.35">
      <c r="A45" s="252" t="s">
        <v>24</v>
      </c>
      <c r="B45" s="293">
        <v>8</v>
      </c>
      <c r="C45" s="293">
        <v>7</v>
      </c>
      <c r="D45" s="294">
        <v>0.875</v>
      </c>
      <c r="E45" s="293">
        <v>8</v>
      </c>
      <c r="F45" s="295"/>
      <c r="G45" s="293">
        <v>10</v>
      </c>
      <c r="H45" s="293">
        <v>6</v>
      </c>
      <c r="I45" s="294">
        <v>0.6</v>
      </c>
      <c r="J45" s="293">
        <v>6</v>
      </c>
    </row>
    <row r="46" spans="1:10" s="237" customFormat="1" ht="25.5" x14ac:dyDescent="0.35">
      <c r="A46" s="252" t="s">
        <v>48</v>
      </c>
      <c r="B46" s="293">
        <v>39</v>
      </c>
      <c r="C46" s="293">
        <v>31</v>
      </c>
      <c r="D46" s="294">
        <v>0.79487179487179482</v>
      </c>
      <c r="E46" s="293">
        <v>28</v>
      </c>
      <c r="F46" s="295"/>
      <c r="G46" s="293">
        <v>19</v>
      </c>
      <c r="H46" s="293">
        <v>10</v>
      </c>
      <c r="I46" s="294">
        <v>0.52631578947368418</v>
      </c>
      <c r="J46" s="293">
        <v>10</v>
      </c>
    </row>
    <row r="47" spans="1:10" s="237" customFormat="1" ht="38.25" x14ac:dyDescent="0.35">
      <c r="A47" s="252" t="s">
        <v>63</v>
      </c>
      <c r="B47" s="293">
        <v>0</v>
      </c>
      <c r="C47" s="293">
        <v>0</v>
      </c>
      <c r="D47" s="294" t="s">
        <v>123</v>
      </c>
      <c r="E47" s="293">
        <v>0</v>
      </c>
      <c r="F47" s="295"/>
      <c r="G47" s="293">
        <v>0</v>
      </c>
      <c r="H47" s="293">
        <v>0</v>
      </c>
      <c r="I47" s="294" t="s">
        <v>123</v>
      </c>
      <c r="J47" s="293">
        <v>0</v>
      </c>
    </row>
    <row r="48" spans="1:10" s="237" customFormat="1" ht="25.5" x14ac:dyDescent="0.35">
      <c r="A48" s="252" t="s">
        <v>25</v>
      </c>
      <c r="B48" s="293">
        <v>33</v>
      </c>
      <c r="C48" s="293">
        <v>26</v>
      </c>
      <c r="D48" s="294">
        <v>0.78787878787878785</v>
      </c>
      <c r="E48" s="293">
        <v>25</v>
      </c>
      <c r="F48" s="295"/>
      <c r="G48" s="293">
        <v>35</v>
      </c>
      <c r="H48" s="293">
        <v>10</v>
      </c>
      <c r="I48" s="294">
        <v>0.2857142857142857</v>
      </c>
      <c r="J48" s="293">
        <v>10</v>
      </c>
    </row>
    <row r="49" spans="1:10" s="237" customFormat="1" ht="25.5" x14ac:dyDescent="0.35">
      <c r="A49" s="252" t="s">
        <v>26</v>
      </c>
      <c r="B49" s="293">
        <v>41</v>
      </c>
      <c r="C49" s="293">
        <v>36</v>
      </c>
      <c r="D49" s="294">
        <v>0.87804878048780488</v>
      </c>
      <c r="E49" s="293">
        <v>38</v>
      </c>
      <c r="F49" s="295"/>
      <c r="G49" s="293">
        <v>88</v>
      </c>
      <c r="H49" s="293">
        <v>74</v>
      </c>
      <c r="I49" s="294">
        <v>0.84090909090909094</v>
      </c>
      <c r="J49" s="293">
        <v>75</v>
      </c>
    </row>
    <row r="50" spans="1:10" s="237" customFormat="1" ht="25.5" x14ac:dyDescent="0.35">
      <c r="A50" s="252" t="s">
        <v>27</v>
      </c>
      <c r="B50" s="293">
        <v>460</v>
      </c>
      <c r="C50" s="293">
        <v>315</v>
      </c>
      <c r="D50" s="294">
        <v>0.68478260869565222</v>
      </c>
      <c r="E50" s="293">
        <v>321</v>
      </c>
      <c r="F50" s="295"/>
      <c r="G50" s="293">
        <v>158</v>
      </c>
      <c r="H50" s="293">
        <v>51</v>
      </c>
      <c r="I50" s="294">
        <v>0.32278481012658228</v>
      </c>
      <c r="J50" s="293">
        <v>52</v>
      </c>
    </row>
    <row r="51" spans="1:10" s="237" customFormat="1" ht="25.5" x14ac:dyDescent="0.35">
      <c r="A51" s="252" t="s">
        <v>28</v>
      </c>
      <c r="B51" s="293">
        <v>76</v>
      </c>
      <c r="C51" s="293">
        <v>75</v>
      </c>
      <c r="D51" s="294">
        <v>0.98684210526315785</v>
      </c>
      <c r="E51" s="293">
        <v>45</v>
      </c>
      <c r="F51" s="295"/>
      <c r="G51" s="293">
        <v>0</v>
      </c>
      <c r="H51" s="293">
        <v>0</v>
      </c>
      <c r="I51" s="294" t="s">
        <v>123</v>
      </c>
      <c r="J51" s="293">
        <v>0</v>
      </c>
    </row>
    <row r="52" spans="1:10" s="237" customFormat="1" ht="25.5" x14ac:dyDescent="0.35">
      <c r="A52" s="252" t="s">
        <v>59</v>
      </c>
      <c r="B52" s="293">
        <v>12</v>
      </c>
      <c r="C52" s="293">
        <v>11</v>
      </c>
      <c r="D52" s="294">
        <v>0.91666666666666663</v>
      </c>
      <c r="E52" s="293">
        <v>11</v>
      </c>
      <c r="F52" s="295"/>
      <c r="G52" s="293" t="s">
        <v>172</v>
      </c>
      <c r="H52" s="293" t="s">
        <v>172</v>
      </c>
      <c r="I52" s="294">
        <v>0.66666666666666663</v>
      </c>
      <c r="J52" s="293" t="s">
        <v>172</v>
      </c>
    </row>
    <row r="53" spans="1:10" s="237" customFormat="1" ht="25.5" x14ac:dyDescent="0.35">
      <c r="A53" s="252" t="s">
        <v>29</v>
      </c>
      <c r="B53" s="293">
        <v>126</v>
      </c>
      <c r="C53" s="293">
        <v>95</v>
      </c>
      <c r="D53" s="294">
        <v>0.75396825396825395</v>
      </c>
      <c r="E53" s="293">
        <v>85</v>
      </c>
      <c r="F53" s="295"/>
      <c r="G53" s="293">
        <v>24</v>
      </c>
      <c r="H53" s="293">
        <v>7</v>
      </c>
      <c r="I53" s="294">
        <v>0.29166666666666669</v>
      </c>
      <c r="J53" s="293">
        <v>7</v>
      </c>
    </row>
    <row r="54" spans="1:10" s="237" customFormat="1" ht="38.25" x14ac:dyDescent="0.35">
      <c r="A54" s="252" t="s">
        <v>97</v>
      </c>
      <c r="B54" s="293">
        <v>0</v>
      </c>
      <c r="C54" s="293">
        <v>0</v>
      </c>
      <c r="D54" s="294" t="s">
        <v>123</v>
      </c>
      <c r="E54" s="293" t="s">
        <v>172</v>
      </c>
      <c r="F54" s="295"/>
      <c r="G54" s="293" t="s">
        <v>172</v>
      </c>
      <c r="H54" s="293" t="s">
        <v>172</v>
      </c>
      <c r="I54" s="294">
        <v>0.66666666666666663</v>
      </c>
      <c r="J54" s="293" t="s">
        <v>172</v>
      </c>
    </row>
    <row r="55" spans="1:10" s="237" customFormat="1" ht="25.5" x14ac:dyDescent="0.35">
      <c r="A55" s="252" t="s">
        <v>30</v>
      </c>
      <c r="B55" s="293">
        <v>57</v>
      </c>
      <c r="C55" s="293">
        <v>44</v>
      </c>
      <c r="D55" s="294">
        <v>0.77192982456140347</v>
      </c>
      <c r="E55" s="293">
        <v>50</v>
      </c>
      <c r="F55" s="295"/>
      <c r="G55" s="293" t="s">
        <v>172</v>
      </c>
      <c r="H55" s="293" t="s">
        <v>172</v>
      </c>
      <c r="I55" s="294">
        <v>0.5</v>
      </c>
      <c r="J55" s="293" t="s">
        <v>172</v>
      </c>
    </row>
    <row r="56" spans="1:10" s="237" customFormat="1" ht="25.5" x14ac:dyDescent="0.35">
      <c r="A56" s="252" t="s">
        <v>31</v>
      </c>
      <c r="B56" s="293">
        <v>124</v>
      </c>
      <c r="C56" s="293">
        <v>103</v>
      </c>
      <c r="D56" s="294">
        <v>0.83064516129032262</v>
      </c>
      <c r="E56" s="293">
        <v>97</v>
      </c>
      <c r="F56" s="295"/>
      <c r="G56" s="293" t="s">
        <v>172</v>
      </c>
      <c r="H56" s="293" t="s">
        <v>172</v>
      </c>
      <c r="I56" s="294">
        <v>0.5</v>
      </c>
      <c r="J56" s="293" t="s">
        <v>172</v>
      </c>
    </row>
    <row r="57" spans="1:10" s="237" customFormat="1" ht="25.5" x14ac:dyDescent="0.35">
      <c r="A57" s="252" t="s">
        <v>32</v>
      </c>
      <c r="B57" s="293">
        <v>54</v>
      </c>
      <c r="C57" s="293">
        <v>47</v>
      </c>
      <c r="D57" s="294">
        <v>0.87037037037037035</v>
      </c>
      <c r="E57" s="293">
        <v>43</v>
      </c>
      <c r="F57" s="295"/>
      <c r="G57" s="293" t="s">
        <v>172</v>
      </c>
      <c r="H57" s="293" t="s">
        <v>172</v>
      </c>
      <c r="I57" s="294">
        <v>0.30769230769230771</v>
      </c>
      <c r="J57" s="293" t="s">
        <v>172</v>
      </c>
    </row>
    <row r="58" spans="1:10" s="237" customFormat="1" ht="25.5" x14ac:dyDescent="0.35">
      <c r="A58" s="252" t="s">
        <v>33</v>
      </c>
      <c r="B58" s="293">
        <v>92</v>
      </c>
      <c r="C58" s="293">
        <v>59</v>
      </c>
      <c r="D58" s="294">
        <v>0.64130434782608692</v>
      </c>
      <c r="E58" s="293">
        <v>51</v>
      </c>
      <c r="F58" s="295"/>
      <c r="G58" s="293">
        <v>215</v>
      </c>
      <c r="H58" s="293">
        <v>112</v>
      </c>
      <c r="I58" s="294">
        <v>0.52093023255813953</v>
      </c>
      <c r="J58" s="293">
        <v>113</v>
      </c>
    </row>
    <row r="59" spans="1:10" s="237" customFormat="1" ht="25.5" x14ac:dyDescent="0.35">
      <c r="A59" s="252" t="s">
        <v>142</v>
      </c>
      <c r="B59" s="293" t="s">
        <v>172</v>
      </c>
      <c r="C59" s="293" t="s">
        <v>172</v>
      </c>
      <c r="D59" s="294">
        <v>0.5</v>
      </c>
      <c r="E59" s="293" t="s">
        <v>172</v>
      </c>
      <c r="F59" s="295"/>
      <c r="G59" s="293">
        <v>7</v>
      </c>
      <c r="H59" s="293">
        <v>0</v>
      </c>
      <c r="I59" s="294">
        <v>0</v>
      </c>
      <c r="J59" s="293">
        <v>0</v>
      </c>
    </row>
    <row r="60" spans="1:10" s="237" customFormat="1" ht="25.5" x14ac:dyDescent="0.35">
      <c r="A60" s="252" t="s">
        <v>34</v>
      </c>
      <c r="B60" s="293">
        <v>0</v>
      </c>
      <c r="C60" s="293">
        <v>0</v>
      </c>
      <c r="D60" s="294" t="s">
        <v>123</v>
      </c>
      <c r="E60" s="293" t="s">
        <v>172</v>
      </c>
      <c r="F60" s="295"/>
      <c r="G60" s="293">
        <v>0</v>
      </c>
      <c r="H60" s="293">
        <v>0</v>
      </c>
      <c r="I60" s="294" t="s">
        <v>123</v>
      </c>
      <c r="J60" s="293">
        <v>0</v>
      </c>
    </row>
    <row r="61" spans="1:10" s="237" customFormat="1" ht="25.5" x14ac:dyDescent="0.35">
      <c r="A61" s="253" t="s">
        <v>78</v>
      </c>
      <c r="B61" s="296">
        <v>0</v>
      </c>
      <c r="C61" s="296">
        <v>0</v>
      </c>
      <c r="D61" s="294" t="s">
        <v>123</v>
      </c>
      <c r="E61" s="296">
        <v>0</v>
      </c>
      <c r="F61" s="295"/>
      <c r="G61" s="296">
        <v>0</v>
      </c>
      <c r="H61" s="296">
        <v>0</v>
      </c>
      <c r="I61" s="294" t="s">
        <v>123</v>
      </c>
      <c r="J61" s="296">
        <v>0</v>
      </c>
    </row>
    <row r="62" spans="1:10" s="237" customFormat="1" ht="29.25" customHeight="1" x14ac:dyDescent="0.35">
      <c r="A62" s="253" t="s">
        <v>35</v>
      </c>
      <c r="B62" s="296">
        <v>146</v>
      </c>
      <c r="C62" s="296">
        <v>120</v>
      </c>
      <c r="D62" s="294">
        <v>0.82191780821917804</v>
      </c>
      <c r="E62" s="296">
        <v>119</v>
      </c>
      <c r="F62" s="295"/>
      <c r="G62" s="296">
        <v>114</v>
      </c>
      <c r="H62" s="296">
        <v>45</v>
      </c>
      <c r="I62" s="294">
        <v>0.39473684210526316</v>
      </c>
      <c r="J62" s="296">
        <v>43</v>
      </c>
    </row>
    <row r="63" spans="1:10" s="237" customFormat="1" ht="25.5" x14ac:dyDescent="0.35">
      <c r="A63" s="253" t="s">
        <v>60</v>
      </c>
      <c r="B63" s="296" t="s">
        <v>172</v>
      </c>
      <c r="C63" s="296" t="s">
        <v>172</v>
      </c>
      <c r="D63" s="294">
        <v>0.23076923076923078</v>
      </c>
      <c r="E63" s="296" t="s">
        <v>172</v>
      </c>
      <c r="F63" s="295"/>
      <c r="G63" s="296">
        <v>42</v>
      </c>
      <c r="H63" s="296">
        <v>11</v>
      </c>
      <c r="I63" s="294">
        <v>0.26190476190476192</v>
      </c>
      <c r="J63" s="296">
        <v>11</v>
      </c>
    </row>
    <row r="64" spans="1:10" s="237" customFormat="1" ht="25.5" x14ac:dyDescent="0.35">
      <c r="A64" s="252" t="s">
        <v>36</v>
      </c>
      <c r="B64" s="296">
        <v>539</v>
      </c>
      <c r="C64" s="296">
        <v>297</v>
      </c>
      <c r="D64" s="294">
        <v>0.55102040816326525</v>
      </c>
      <c r="E64" s="296">
        <v>84</v>
      </c>
      <c r="F64" s="295"/>
      <c r="G64" s="296">
        <v>279</v>
      </c>
      <c r="H64" s="296">
        <v>127</v>
      </c>
      <c r="I64" s="294">
        <v>0.45519713261648748</v>
      </c>
      <c r="J64" s="296">
        <v>245</v>
      </c>
    </row>
    <row r="65" spans="1:11" s="237" customFormat="1" x14ac:dyDescent="0.35">
      <c r="A65" s="252"/>
      <c r="B65" s="232"/>
      <c r="C65" s="233"/>
      <c r="D65" s="255"/>
      <c r="E65" s="233"/>
      <c r="F65" s="261"/>
      <c r="G65" s="233"/>
      <c r="H65" s="233"/>
      <c r="I65" s="255"/>
      <c r="J65" s="233"/>
    </row>
    <row r="66" spans="1:11" s="348" customFormat="1" ht="13.15" x14ac:dyDescent="0.4">
      <c r="A66" s="349" t="s">
        <v>37</v>
      </c>
      <c r="B66" s="350">
        <v>5304</v>
      </c>
      <c r="C66" s="350">
        <v>3897</v>
      </c>
      <c r="D66" s="351">
        <v>0.73472850678733037</v>
      </c>
      <c r="E66" s="350">
        <v>3514</v>
      </c>
      <c r="F66" s="290"/>
      <c r="G66" s="350">
        <v>2813</v>
      </c>
      <c r="H66" s="350">
        <v>1333</v>
      </c>
      <c r="I66" s="351">
        <v>0.47387131176679703</v>
      </c>
      <c r="J66" s="350">
        <v>1409</v>
      </c>
    </row>
    <row r="67" spans="1:11" s="237" customFormat="1" x14ac:dyDescent="0.35">
      <c r="A67" s="256"/>
      <c r="B67" s="236"/>
      <c r="C67" s="236"/>
      <c r="D67" s="235"/>
      <c r="E67" s="236"/>
      <c r="F67" s="263"/>
      <c r="G67" s="232"/>
      <c r="H67" s="232"/>
      <c r="I67" s="66"/>
      <c r="J67" s="239"/>
    </row>
    <row r="68" spans="1:11" s="237" customFormat="1" ht="45.75" customHeight="1" x14ac:dyDescent="0.35">
      <c r="A68" s="402" t="s">
        <v>148</v>
      </c>
      <c r="B68" s="402"/>
      <c r="C68" s="402"/>
      <c r="D68" s="402"/>
      <c r="E68" s="402"/>
      <c r="F68" s="402"/>
      <c r="G68" s="402"/>
      <c r="H68" s="402"/>
      <c r="I68" s="402"/>
      <c r="J68" s="402"/>
    </row>
    <row r="69" spans="1:11" s="237" customFormat="1" ht="13.15" x14ac:dyDescent="0.4">
      <c r="A69" s="197" t="s">
        <v>115</v>
      </c>
      <c r="B69" s="236"/>
      <c r="C69" s="236"/>
      <c r="D69" s="235"/>
      <c r="E69" s="236"/>
      <c r="F69" s="263"/>
      <c r="G69" s="233"/>
      <c r="H69" s="233"/>
      <c r="I69" s="234"/>
      <c r="J69" s="236"/>
      <c r="K69" s="249"/>
    </row>
    <row r="70" spans="1:11" s="237" customFormat="1" ht="13.15" x14ac:dyDescent="0.4">
      <c r="A70" s="183" t="s">
        <v>137</v>
      </c>
      <c r="B70" s="183"/>
      <c r="C70" s="183"/>
      <c r="D70" s="241"/>
      <c r="E70" s="242"/>
      <c r="F70" s="263"/>
      <c r="G70" s="248"/>
      <c r="H70" s="248"/>
      <c r="I70" s="240"/>
      <c r="J70" s="239"/>
    </row>
    <row r="71" spans="1:11" s="237" customFormat="1" ht="13.15" x14ac:dyDescent="0.4">
      <c r="A71" s="247" t="s">
        <v>138</v>
      </c>
      <c r="B71" s="246"/>
      <c r="C71" s="246"/>
      <c r="D71" s="245"/>
      <c r="E71" s="245"/>
      <c r="F71" s="263"/>
      <c r="G71" s="244"/>
      <c r="H71" s="244"/>
      <c r="I71" s="234"/>
      <c r="J71" s="242"/>
    </row>
    <row r="72" spans="1:11" s="237" customFormat="1" x14ac:dyDescent="0.35">
      <c r="A72" s="243"/>
      <c r="B72" s="236"/>
      <c r="C72" s="236"/>
      <c r="D72" s="235"/>
      <c r="E72" s="236"/>
      <c r="F72" s="263"/>
      <c r="G72" s="233"/>
      <c r="H72" s="233"/>
      <c r="I72" s="234"/>
      <c r="J72" s="236"/>
    </row>
    <row r="73" spans="1:11" s="237" customFormat="1" x14ac:dyDescent="0.35">
      <c r="A73" s="243"/>
      <c r="B73" s="236"/>
      <c r="C73" s="236"/>
      <c r="D73" s="235"/>
      <c r="E73" s="236"/>
      <c r="F73" s="263"/>
      <c r="G73" s="233"/>
      <c r="H73" s="233"/>
      <c r="I73" s="234"/>
      <c r="J73" s="236"/>
    </row>
    <row r="74" spans="1:11" s="237" customFormat="1" x14ac:dyDescent="0.35">
      <c r="A74" s="243"/>
      <c r="B74" s="236"/>
      <c r="C74" s="236"/>
      <c r="D74" s="235"/>
      <c r="E74" s="236"/>
      <c r="F74" s="263"/>
      <c r="G74" s="233"/>
      <c r="H74" s="233"/>
      <c r="I74" s="234"/>
      <c r="J74" s="236"/>
    </row>
    <row r="75" spans="1:11" s="237" customFormat="1" x14ac:dyDescent="0.35">
      <c r="A75" s="243"/>
      <c r="B75" s="236"/>
      <c r="C75" s="236"/>
      <c r="D75" s="235"/>
      <c r="E75" s="236"/>
      <c r="F75" s="263"/>
      <c r="G75" s="233"/>
      <c r="H75" s="233"/>
      <c r="I75" s="234"/>
      <c r="J75" s="236"/>
    </row>
    <row r="76" spans="1:11" s="237" customFormat="1" x14ac:dyDescent="0.35">
      <c r="A76" s="243"/>
      <c r="B76" s="236"/>
      <c r="C76" s="236"/>
      <c r="D76" s="235"/>
      <c r="E76" s="236"/>
      <c r="F76" s="263"/>
      <c r="G76" s="236"/>
      <c r="H76" s="236"/>
      <c r="I76" s="234"/>
      <c r="J76" s="236"/>
    </row>
    <row r="77" spans="1:11" s="237" customFormat="1" x14ac:dyDescent="0.35">
      <c r="A77" s="243"/>
      <c r="B77" s="236"/>
      <c r="C77" s="236"/>
      <c r="D77" s="235"/>
      <c r="E77" s="236"/>
      <c r="F77" s="263"/>
      <c r="G77" s="236"/>
      <c r="H77" s="236"/>
      <c r="I77" s="234"/>
      <c r="J77" s="236"/>
    </row>
    <row r="78" spans="1:11" s="237" customFormat="1" x14ac:dyDescent="0.35">
      <c r="A78" s="243"/>
      <c r="B78" s="236"/>
      <c r="C78" s="236"/>
      <c r="D78" s="235"/>
      <c r="E78" s="236"/>
      <c r="F78" s="263"/>
      <c r="G78" s="236"/>
      <c r="H78" s="236"/>
      <c r="I78" s="234"/>
      <c r="J78" s="236"/>
    </row>
    <row r="79" spans="1:11" s="237" customFormat="1" x14ac:dyDescent="0.35">
      <c r="A79" s="243"/>
      <c r="B79" s="236"/>
      <c r="C79" s="236"/>
      <c r="D79" s="235"/>
      <c r="E79" s="236"/>
      <c r="F79" s="263"/>
      <c r="G79" s="236"/>
      <c r="H79" s="236"/>
      <c r="I79" s="234"/>
      <c r="J79" s="236"/>
    </row>
    <row r="80" spans="1:11" s="237" customFormat="1" x14ac:dyDescent="0.35">
      <c r="A80" s="257"/>
      <c r="B80" s="236"/>
      <c r="C80" s="236"/>
      <c r="D80" s="235"/>
      <c r="E80" s="236"/>
      <c r="F80" s="263"/>
      <c r="G80" s="236"/>
      <c r="H80" s="236"/>
      <c r="I80" s="234"/>
      <c r="J80" s="236"/>
    </row>
    <row r="81" spans="1:10" s="237" customFormat="1" x14ac:dyDescent="0.35">
      <c r="A81" s="243"/>
      <c r="B81" s="236"/>
      <c r="C81" s="236"/>
      <c r="D81" s="235"/>
      <c r="E81" s="236"/>
      <c r="F81" s="263"/>
      <c r="G81" s="236"/>
      <c r="H81" s="236"/>
      <c r="I81" s="234"/>
      <c r="J81" s="236"/>
    </row>
    <row r="82" spans="1:10" s="237" customFormat="1" x14ac:dyDescent="0.35">
      <c r="A82" s="243"/>
      <c r="B82" s="236"/>
      <c r="C82" s="236"/>
      <c r="D82" s="235"/>
      <c r="E82" s="236"/>
      <c r="F82" s="263"/>
      <c r="G82" s="236"/>
      <c r="H82" s="236"/>
      <c r="I82" s="234"/>
      <c r="J82" s="236"/>
    </row>
    <row r="83" spans="1:10" s="237" customFormat="1" x14ac:dyDescent="0.35">
      <c r="A83" s="243"/>
      <c r="B83" s="236"/>
      <c r="C83" s="236"/>
      <c r="D83" s="235"/>
      <c r="E83" s="236"/>
      <c r="F83" s="263"/>
      <c r="G83" s="236"/>
      <c r="H83" s="236"/>
      <c r="I83" s="234"/>
      <c r="J83" s="236"/>
    </row>
    <row r="84" spans="1:10" s="237" customFormat="1" x14ac:dyDescent="0.35">
      <c r="A84" s="243"/>
      <c r="B84" s="236"/>
      <c r="C84" s="236"/>
      <c r="D84" s="235"/>
      <c r="E84" s="236"/>
      <c r="F84" s="263"/>
      <c r="G84" s="236"/>
      <c r="H84" s="236"/>
      <c r="I84" s="234"/>
      <c r="J84" s="236"/>
    </row>
    <row r="85" spans="1:10" s="237" customFormat="1" x14ac:dyDescent="0.35">
      <c r="A85" s="243"/>
      <c r="B85" s="236"/>
      <c r="C85" s="236"/>
      <c r="D85" s="235"/>
      <c r="E85" s="236"/>
      <c r="F85" s="263"/>
      <c r="G85" s="236"/>
      <c r="H85" s="236"/>
      <c r="I85" s="234"/>
      <c r="J85" s="236"/>
    </row>
    <row r="86" spans="1:10" s="237" customFormat="1" x14ac:dyDescent="0.35">
      <c r="A86" s="243"/>
      <c r="B86" s="236"/>
      <c r="C86" s="236"/>
      <c r="D86" s="235"/>
      <c r="E86" s="236"/>
      <c r="F86" s="263"/>
      <c r="G86" s="236"/>
      <c r="H86" s="236"/>
      <c r="I86" s="234"/>
      <c r="J86" s="236"/>
    </row>
    <row r="87" spans="1:10" s="237" customFormat="1" x14ac:dyDescent="0.35">
      <c r="A87" s="243"/>
      <c r="B87" s="236"/>
      <c r="C87" s="236"/>
      <c r="D87" s="235"/>
      <c r="E87" s="236"/>
      <c r="F87" s="263"/>
      <c r="G87" s="236"/>
      <c r="H87" s="236"/>
      <c r="I87" s="234"/>
      <c r="J87" s="236"/>
    </row>
    <row r="88" spans="1:10" s="237" customFormat="1" x14ac:dyDescent="0.35">
      <c r="A88" s="243"/>
      <c r="B88" s="236"/>
      <c r="C88" s="236"/>
      <c r="D88" s="235"/>
      <c r="E88" s="236"/>
      <c r="F88" s="263"/>
      <c r="G88" s="236"/>
      <c r="H88" s="236"/>
      <c r="I88" s="234"/>
      <c r="J88" s="236"/>
    </row>
    <row r="89" spans="1:10" s="237" customFormat="1" x14ac:dyDescent="0.35">
      <c r="A89" s="243"/>
      <c r="B89" s="236"/>
      <c r="C89" s="236"/>
      <c r="D89" s="235"/>
      <c r="E89" s="236"/>
      <c r="F89" s="263"/>
      <c r="G89" s="236"/>
      <c r="H89" s="236"/>
      <c r="I89" s="234"/>
      <c r="J89" s="236"/>
    </row>
    <row r="90" spans="1:10" s="237" customFormat="1" x14ac:dyDescent="0.35">
      <c r="A90" s="256"/>
      <c r="B90" s="236"/>
      <c r="C90" s="236"/>
      <c r="D90" s="235"/>
      <c r="E90" s="236"/>
      <c r="F90" s="263"/>
      <c r="G90" s="236"/>
      <c r="H90" s="236"/>
      <c r="I90" s="234"/>
      <c r="J90" s="236"/>
    </row>
    <row r="91" spans="1:10" s="237" customFormat="1" x14ac:dyDescent="0.35">
      <c r="A91" s="256"/>
      <c r="B91" s="236"/>
      <c r="C91" s="236"/>
      <c r="D91" s="235"/>
      <c r="E91" s="236"/>
      <c r="F91" s="263"/>
      <c r="G91" s="236"/>
      <c r="H91" s="236"/>
      <c r="I91" s="234"/>
      <c r="J91" s="236"/>
    </row>
    <row r="92" spans="1:10" s="237" customFormat="1" x14ac:dyDescent="0.35">
      <c r="A92" s="256"/>
      <c r="B92" s="236"/>
      <c r="C92" s="236"/>
      <c r="D92" s="235"/>
      <c r="E92" s="236"/>
      <c r="F92" s="263"/>
      <c r="G92" s="236"/>
      <c r="H92" s="236"/>
      <c r="I92" s="234"/>
      <c r="J92" s="236"/>
    </row>
    <row r="93" spans="1:10" s="237" customFormat="1" x14ac:dyDescent="0.35">
      <c r="A93" s="256"/>
      <c r="B93" s="236"/>
      <c r="C93" s="236"/>
      <c r="D93" s="235"/>
      <c r="E93" s="236"/>
      <c r="F93" s="263"/>
      <c r="G93" s="236"/>
      <c r="H93" s="236"/>
      <c r="I93" s="234"/>
      <c r="J93" s="236"/>
    </row>
    <row r="94" spans="1:10" s="237" customFormat="1" x14ac:dyDescent="0.35">
      <c r="A94" s="256"/>
      <c r="B94" s="236"/>
      <c r="C94" s="236"/>
      <c r="D94" s="235"/>
      <c r="E94" s="236"/>
      <c r="F94" s="263"/>
      <c r="G94" s="236"/>
      <c r="H94" s="236"/>
      <c r="I94" s="234"/>
      <c r="J94" s="236"/>
    </row>
    <row r="95" spans="1:10" s="237" customFormat="1" x14ac:dyDescent="0.35">
      <c r="A95" s="256"/>
      <c r="B95" s="236"/>
      <c r="C95" s="236"/>
      <c r="D95" s="235"/>
      <c r="E95" s="236"/>
      <c r="F95" s="263"/>
      <c r="G95" s="236"/>
      <c r="H95" s="236"/>
      <c r="I95" s="234"/>
      <c r="J95" s="236"/>
    </row>
    <row r="96" spans="1:10" s="237" customFormat="1" x14ac:dyDescent="0.35">
      <c r="A96" s="256"/>
      <c r="B96" s="236"/>
      <c r="C96" s="236"/>
      <c r="D96" s="235"/>
      <c r="E96" s="236"/>
      <c r="F96" s="263"/>
      <c r="G96" s="236"/>
      <c r="H96" s="236"/>
      <c r="I96" s="234"/>
      <c r="J96" s="236"/>
    </row>
    <row r="97" spans="1:10" s="237" customFormat="1" x14ac:dyDescent="0.35">
      <c r="A97" s="256"/>
      <c r="B97" s="236"/>
      <c r="C97" s="236"/>
      <c r="D97" s="235"/>
      <c r="E97" s="236"/>
      <c r="F97" s="263"/>
      <c r="G97" s="236"/>
      <c r="H97" s="236"/>
      <c r="I97" s="234"/>
      <c r="J97" s="236"/>
    </row>
    <row r="98" spans="1:10" s="237" customFormat="1" x14ac:dyDescent="0.35">
      <c r="A98" s="256"/>
      <c r="B98" s="236"/>
      <c r="C98" s="236"/>
      <c r="D98" s="258"/>
      <c r="E98" s="236"/>
      <c r="F98" s="263"/>
      <c r="G98" s="236"/>
      <c r="H98" s="236"/>
      <c r="I98" s="234"/>
      <c r="J98" s="236"/>
    </row>
    <row r="99" spans="1:10" s="237" customFormat="1" x14ac:dyDescent="0.35">
      <c r="A99" s="256"/>
      <c r="B99" s="239"/>
      <c r="C99" s="239"/>
      <c r="D99" s="258"/>
      <c r="E99" s="239"/>
      <c r="F99" s="263"/>
      <c r="G99" s="236"/>
      <c r="H99" s="236"/>
      <c r="I99" s="234"/>
      <c r="J99" s="236"/>
    </row>
    <row r="100" spans="1:10" s="237" customFormat="1" x14ac:dyDescent="0.35">
      <c r="A100" s="259"/>
      <c r="B100" s="239"/>
      <c r="C100" s="239"/>
      <c r="D100" s="258"/>
      <c r="E100" s="239"/>
      <c r="F100" s="263"/>
      <c r="G100" s="236"/>
      <c r="H100" s="236"/>
      <c r="I100" s="234"/>
      <c r="J100" s="236"/>
    </row>
    <row r="101" spans="1:10" s="237" customFormat="1" x14ac:dyDescent="0.35">
      <c r="A101" s="259"/>
      <c r="B101" s="239"/>
      <c r="C101" s="239"/>
      <c r="D101" s="258"/>
      <c r="E101" s="239"/>
      <c r="F101" s="263"/>
      <c r="G101" s="236"/>
      <c r="H101" s="236"/>
      <c r="I101" s="234"/>
      <c r="J101" s="236"/>
    </row>
    <row r="102" spans="1:10" s="237" customFormat="1" x14ac:dyDescent="0.35">
      <c r="A102" s="259"/>
      <c r="B102" s="239"/>
      <c r="C102" s="239"/>
      <c r="D102" s="258"/>
      <c r="E102" s="239"/>
      <c r="F102" s="263"/>
      <c r="G102" s="236"/>
      <c r="H102" s="236"/>
      <c r="I102" s="234"/>
      <c r="J102" s="236"/>
    </row>
    <row r="103" spans="1:10" s="237" customFormat="1" x14ac:dyDescent="0.35">
      <c r="A103" s="259"/>
      <c r="B103" s="239"/>
      <c r="C103" s="239"/>
      <c r="D103" s="258"/>
      <c r="E103" s="239"/>
      <c r="F103" s="263"/>
      <c r="G103" s="236"/>
      <c r="H103" s="236"/>
      <c r="I103" s="234"/>
      <c r="J103" s="236"/>
    </row>
    <row r="104" spans="1:10" s="237" customFormat="1" x14ac:dyDescent="0.35">
      <c r="A104" s="259"/>
      <c r="B104" s="239"/>
      <c r="C104" s="239"/>
      <c r="D104" s="258"/>
      <c r="E104" s="239"/>
      <c r="F104" s="263"/>
      <c r="G104" s="236"/>
      <c r="H104" s="236"/>
      <c r="I104" s="234"/>
      <c r="J104" s="236"/>
    </row>
    <row r="105" spans="1:10" s="237" customFormat="1" x14ac:dyDescent="0.35">
      <c r="A105" s="259"/>
      <c r="B105" s="239"/>
      <c r="C105" s="239"/>
      <c r="D105" s="258"/>
      <c r="E105" s="239"/>
      <c r="F105" s="263"/>
      <c r="G105" s="236"/>
      <c r="H105" s="236"/>
      <c r="I105" s="234"/>
      <c r="J105" s="236"/>
    </row>
    <row r="106" spans="1:10" s="237" customFormat="1" x14ac:dyDescent="0.35">
      <c r="A106" s="259"/>
      <c r="B106" s="239"/>
      <c r="C106" s="239"/>
      <c r="D106" s="258"/>
      <c r="E106" s="239"/>
      <c r="F106" s="263"/>
      <c r="G106" s="236"/>
      <c r="H106" s="236"/>
      <c r="I106" s="238"/>
      <c r="J106" s="236"/>
    </row>
    <row r="107" spans="1:10" s="237" customFormat="1" x14ac:dyDescent="0.35">
      <c r="A107" s="259"/>
      <c r="B107" s="239"/>
      <c r="C107" s="239"/>
      <c r="D107" s="258"/>
      <c r="E107" s="239"/>
      <c r="F107" s="263"/>
      <c r="G107" s="239"/>
      <c r="H107" s="239"/>
      <c r="I107" s="238"/>
      <c r="J107" s="239"/>
    </row>
    <row r="108" spans="1:10" s="237" customFormat="1" x14ac:dyDescent="0.35">
      <c r="A108" s="259"/>
      <c r="B108" s="239"/>
      <c r="C108" s="239"/>
      <c r="D108" s="258"/>
      <c r="E108" s="239"/>
      <c r="F108" s="263"/>
      <c r="G108" s="239"/>
      <c r="H108" s="239"/>
      <c r="I108" s="239"/>
      <c r="J108" s="239"/>
    </row>
    <row r="109" spans="1:10" s="237" customFormat="1" x14ac:dyDescent="0.35">
      <c r="A109" s="259"/>
      <c r="B109" s="239"/>
      <c r="C109" s="239"/>
      <c r="D109" s="258"/>
      <c r="E109" s="239"/>
      <c r="F109" s="263"/>
      <c r="G109" s="239"/>
      <c r="H109" s="239"/>
      <c r="I109" s="239"/>
      <c r="J109" s="239"/>
    </row>
    <row r="110" spans="1:10" s="237" customFormat="1" x14ac:dyDescent="0.35">
      <c r="A110" s="259"/>
      <c r="B110" s="239"/>
      <c r="C110" s="239"/>
      <c r="D110" s="258"/>
      <c r="E110" s="239"/>
      <c r="F110" s="263"/>
      <c r="G110" s="239"/>
      <c r="H110" s="239"/>
      <c r="I110" s="239"/>
      <c r="J110" s="239"/>
    </row>
    <row r="111" spans="1:10" s="237" customFormat="1" x14ac:dyDescent="0.35">
      <c r="A111" s="259"/>
      <c r="B111" s="239"/>
      <c r="C111" s="239"/>
      <c r="D111" s="258"/>
      <c r="E111" s="239"/>
      <c r="F111" s="263"/>
      <c r="G111" s="239"/>
      <c r="H111" s="239"/>
      <c r="I111" s="239"/>
      <c r="J111" s="239"/>
    </row>
    <row r="112" spans="1:10" s="237" customFormat="1" x14ac:dyDescent="0.35">
      <c r="A112" s="259"/>
      <c r="B112" s="239"/>
      <c r="C112" s="239"/>
      <c r="D112" s="258"/>
      <c r="E112" s="239"/>
      <c r="F112" s="263"/>
      <c r="G112" s="239"/>
      <c r="H112" s="239"/>
      <c r="I112" s="239"/>
      <c r="J112" s="239"/>
    </row>
    <row r="113" spans="1:10" s="237" customFormat="1" x14ac:dyDescent="0.35">
      <c r="A113" s="259"/>
      <c r="B113" s="239"/>
      <c r="C113" s="239"/>
      <c r="D113" s="258"/>
      <c r="E113" s="239"/>
      <c r="F113" s="263"/>
      <c r="G113" s="239"/>
      <c r="H113" s="239"/>
      <c r="I113" s="239"/>
      <c r="J113" s="239"/>
    </row>
    <row r="114" spans="1:10" s="237" customFormat="1" x14ac:dyDescent="0.35">
      <c r="A114" s="259"/>
      <c r="B114" s="239"/>
      <c r="C114" s="239"/>
      <c r="D114" s="258"/>
      <c r="E114" s="239"/>
      <c r="F114" s="263"/>
      <c r="G114" s="239"/>
      <c r="H114" s="239"/>
      <c r="I114" s="239"/>
      <c r="J114" s="239"/>
    </row>
    <row r="115" spans="1:10" s="237" customFormat="1" x14ac:dyDescent="0.35">
      <c r="A115" s="259"/>
      <c r="B115" s="239"/>
      <c r="C115" s="239"/>
      <c r="D115" s="258"/>
      <c r="E115" s="239"/>
      <c r="F115" s="263"/>
      <c r="G115" s="239"/>
      <c r="H115" s="239"/>
      <c r="I115" s="239"/>
      <c r="J115" s="239"/>
    </row>
    <row r="116" spans="1:10" s="237" customFormat="1" x14ac:dyDescent="0.35">
      <c r="A116" s="259"/>
      <c r="B116" s="239"/>
      <c r="C116" s="239"/>
      <c r="D116" s="258"/>
      <c r="E116" s="239"/>
      <c r="F116" s="263"/>
      <c r="G116" s="239"/>
      <c r="H116" s="239"/>
      <c r="I116" s="239"/>
      <c r="J116" s="239"/>
    </row>
    <row r="117" spans="1:10" s="237" customFormat="1" x14ac:dyDescent="0.35">
      <c r="A117" s="259"/>
      <c r="B117" s="239"/>
      <c r="C117" s="239"/>
      <c r="D117" s="258"/>
      <c r="E117" s="239"/>
      <c r="F117" s="263"/>
      <c r="G117" s="239"/>
      <c r="H117" s="239"/>
      <c r="I117" s="239"/>
      <c r="J117" s="239"/>
    </row>
    <row r="118" spans="1:10" s="237" customFormat="1" x14ac:dyDescent="0.35">
      <c r="A118" s="259"/>
      <c r="B118" s="239"/>
      <c r="C118" s="239"/>
      <c r="D118" s="258"/>
      <c r="E118" s="239"/>
      <c r="F118" s="263"/>
      <c r="G118" s="239"/>
      <c r="H118" s="239"/>
      <c r="I118" s="239"/>
      <c r="J118" s="239"/>
    </row>
    <row r="119" spans="1:10" s="237" customFormat="1" x14ac:dyDescent="0.35">
      <c r="A119" s="259"/>
      <c r="B119" s="239"/>
      <c r="C119" s="239"/>
      <c r="D119" s="258"/>
      <c r="E119" s="239"/>
      <c r="F119" s="263"/>
      <c r="G119" s="239"/>
      <c r="H119" s="239"/>
      <c r="I119" s="239"/>
      <c r="J119" s="239"/>
    </row>
    <row r="120" spans="1:10" s="237" customFormat="1" x14ac:dyDescent="0.35">
      <c r="A120" s="259"/>
      <c r="B120" s="239"/>
      <c r="C120" s="239"/>
      <c r="D120" s="258"/>
      <c r="E120" s="239"/>
      <c r="F120" s="263"/>
      <c r="G120" s="239"/>
      <c r="H120" s="239"/>
      <c r="I120" s="239"/>
      <c r="J120" s="239"/>
    </row>
    <row r="121" spans="1:10" s="237" customFormat="1" x14ac:dyDescent="0.35">
      <c r="A121" s="259"/>
      <c r="B121" s="239"/>
      <c r="C121" s="239"/>
      <c r="D121" s="258"/>
      <c r="E121" s="239"/>
      <c r="F121" s="263"/>
      <c r="G121" s="239"/>
      <c r="H121" s="239"/>
      <c r="I121" s="239"/>
      <c r="J121" s="239"/>
    </row>
    <row r="122" spans="1:10" s="237" customFormat="1" x14ac:dyDescent="0.35">
      <c r="A122" s="259"/>
      <c r="B122" s="239"/>
      <c r="C122" s="239"/>
      <c r="D122" s="258"/>
      <c r="E122" s="239"/>
      <c r="F122" s="263"/>
      <c r="G122" s="239"/>
      <c r="H122" s="239"/>
      <c r="I122" s="239"/>
      <c r="J122" s="239"/>
    </row>
    <row r="123" spans="1:10" s="237" customFormat="1" x14ac:dyDescent="0.35">
      <c r="A123" s="259"/>
      <c r="B123" s="239"/>
      <c r="C123" s="239"/>
      <c r="D123" s="258"/>
      <c r="E123" s="239"/>
      <c r="F123" s="263"/>
      <c r="G123" s="239"/>
      <c r="H123" s="239"/>
      <c r="I123" s="239"/>
      <c r="J123" s="239"/>
    </row>
    <row r="124" spans="1:10" s="237" customFormat="1" x14ac:dyDescent="0.35">
      <c r="A124" s="259"/>
      <c r="B124" s="239"/>
      <c r="C124" s="239"/>
      <c r="D124" s="258"/>
      <c r="E124" s="239"/>
      <c r="F124" s="263"/>
      <c r="G124" s="239"/>
      <c r="H124" s="239"/>
      <c r="I124" s="239"/>
      <c r="J124" s="239"/>
    </row>
    <row r="125" spans="1:10" s="237" customFormat="1" x14ac:dyDescent="0.35">
      <c r="A125" s="259"/>
      <c r="B125" s="239"/>
      <c r="C125" s="239"/>
      <c r="D125" s="258"/>
      <c r="E125" s="239"/>
      <c r="F125" s="263"/>
      <c r="G125" s="239"/>
      <c r="H125" s="239"/>
      <c r="I125" s="239"/>
      <c r="J125" s="239"/>
    </row>
    <row r="126" spans="1:10" s="237" customFormat="1" x14ac:dyDescent="0.35">
      <c r="A126" s="259"/>
      <c r="B126" s="239"/>
      <c r="C126" s="239"/>
      <c r="D126" s="258"/>
      <c r="E126" s="239"/>
      <c r="F126" s="263"/>
      <c r="G126" s="239"/>
      <c r="H126" s="239"/>
      <c r="I126" s="239"/>
      <c r="J126" s="239"/>
    </row>
    <row r="127" spans="1:10" s="237" customFormat="1" x14ac:dyDescent="0.35">
      <c r="A127" s="259"/>
      <c r="B127" s="239"/>
      <c r="C127" s="239"/>
      <c r="D127" s="258"/>
      <c r="E127" s="239"/>
      <c r="F127" s="263"/>
      <c r="G127" s="239"/>
      <c r="H127" s="239"/>
      <c r="I127" s="239"/>
      <c r="J127" s="239"/>
    </row>
    <row r="128" spans="1:10" s="237" customFormat="1" x14ac:dyDescent="0.35">
      <c r="A128" s="259"/>
      <c r="B128" s="239"/>
      <c r="C128" s="239"/>
      <c r="D128" s="258"/>
      <c r="E128" s="239"/>
      <c r="F128" s="263"/>
      <c r="G128" s="239"/>
      <c r="H128" s="239"/>
      <c r="I128" s="239"/>
      <c r="J128" s="239"/>
    </row>
    <row r="129" spans="1:10" s="237" customFormat="1" x14ac:dyDescent="0.35">
      <c r="A129" s="259"/>
      <c r="B129" s="239"/>
      <c r="C129" s="239"/>
      <c r="D129" s="258"/>
      <c r="E129" s="239"/>
      <c r="F129" s="263"/>
      <c r="G129" s="239"/>
      <c r="H129" s="239"/>
      <c r="I129" s="239"/>
      <c r="J129" s="239"/>
    </row>
    <row r="130" spans="1:10" s="237" customFormat="1" x14ac:dyDescent="0.35">
      <c r="A130" s="259"/>
      <c r="B130" s="239"/>
      <c r="C130" s="239"/>
      <c r="D130" s="258"/>
      <c r="E130" s="239"/>
      <c r="F130" s="263"/>
      <c r="G130" s="239"/>
      <c r="H130" s="239"/>
      <c r="I130" s="239"/>
      <c r="J130" s="239"/>
    </row>
    <row r="131" spans="1:10" s="237" customFormat="1" x14ac:dyDescent="0.35">
      <c r="A131" s="259"/>
      <c r="B131" s="239"/>
      <c r="C131" s="239"/>
      <c r="D131" s="258"/>
      <c r="E131" s="239"/>
      <c r="F131" s="263"/>
      <c r="G131" s="239"/>
      <c r="H131" s="239"/>
      <c r="I131" s="239"/>
      <c r="J131" s="239"/>
    </row>
    <row r="132" spans="1:10" s="237" customFormat="1" x14ac:dyDescent="0.35">
      <c r="A132" s="259"/>
      <c r="B132" s="239"/>
      <c r="C132" s="239"/>
      <c r="D132" s="258"/>
      <c r="E132" s="239"/>
      <c r="F132" s="263"/>
      <c r="G132" s="239"/>
      <c r="H132" s="239"/>
      <c r="I132" s="239"/>
      <c r="J132" s="239"/>
    </row>
    <row r="133" spans="1:10" s="237" customFormat="1" x14ac:dyDescent="0.35">
      <c r="A133" s="259"/>
      <c r="B133" s="239"/>
      <c r="C133" s="239"/>
      <c r="D133" s="258"/>
      <c r="E133" s="239"/>
      <c r="F133" s="263"/>
      <c r="G133" s="239"/>
      <c r="H133" s="239"/>
      <c r="I133" s="239"/>
      <c r="J133" s="239"/>
    </row>
    <row r="134" spans="1:10" s="237" customFormat="1" x14ac:dyDescent="0.35">
      <c r="A134" s="259"/>
      <c r="B134" s="239"/>
      <c r="C134" s="239"/>
      <c r="D134" s="258"/>
      <c r="E134" s="239"/>
      <c r="F134" s="263"/>
      <c r="G134" s="239"/>
      <c r="H134" s="239"/>
      <c r="I134" s="239"/>
      <c r="J134" s="239"/>
    </row>
    <row r="135" spans="1:10" s="237" customFormat="1" x14ac:dyDescent="0.35">
      <c r="A135" s="259"/>
      <c r="B135" s="239"/>
      <c r="C135" s="239"/>
      <c r="D135" s="258"/>
      <c r="E135" s="239"/>
      <c r="F135" s="263"/>
      <c r="G135" s="239"/>
      <c r="H135" s="239"/>
      <c r="I135" s="239"/>
      <c r="J135" s="239"/>
    </row>
    <row r="136" spans="1:10" s="237" customFormat="1" x14ac:dyDescent="0.35">
      <c r="A136" s="259"/>
      <c r="B136" s="239"/>
      <c r="C136" s="239"/>
      <c r="D136" s="258"/>
      <c r="E136" s="239"/>
      <c r="F136" s="263"/>
      <c r="G136" s="239"/>
      <c r="H136" s="239"/>
      <c r="I136" s="239"/>
      <c r="J136" s="239"/>
    </row>
    <row r="137" spans="1:10" s="237" customFormat="1" x14ac:dyDescent="0.35">
      <c r="A137" s="259"/>
      <c r="B137" s="239"/>
      <c r="C137" s="239"/>
      <c r="D137" s="258"/>
      <c r="E137" s="239"/>
      <c r="F137" s="263"/>
      <c r="G137" s="239"/>
      <c r="H137" s="239"/>
      <c r="I137" s="239"/>
      <c r="J137" s="239"/>
    </row>
    <row r="138" spans="1:10" s="237" customFormat="1" x14ac:dyDescent="0.35">
      <c r="A138" s="259"/>
      <c r="B138" s="239"/>
      <c r="C138" s="239"/>
      <c r="D138" s="258"/>
      <c r="E138" s="239"/>
      <c r="F138" s="263"/>
      <c r="G138" s="239"/>
      <c r="H138" s="239"/>
      <c r="I138" s="239"/>
      <c r="J138" s="239"/>
    </row>
    <row r="139" spans="1:10" s="237" customFormat="1" x14ac:dyDescent="0.35">
      <c r="A139" s="259"/>
      <c r="B139" s="239"/>
      <c r="C139" s="239"/>
      <c r="D139" s="258"/>
      <c r="E139" s="239"/>
      <c r="F139" s="263"/>
      <c r="G139" s="239"/>
      <c r="H139" s="239"/>
      <c r="I139" s="239"/>
      <c r="J139" s="239"/>
    </row>
    <row r="140" spans="1:10" s="237" customFormat="1" x14ac:dyDescent="0.35">
      <c r="A140" s="259"/>
      <c r="B140" s="239"/>
      <c r="C140" s="239"/>
      <c r="D140" s="258"/>
      <c r="E140" s="239"/>
      <c r="F140" s="263"/>
      <c r="G140" s="239"/>
      <c r="H140" s="239"/>
      <c r="I140" s="239"/>
      <c r="J140" s="239"/>
    </row>
    <row r="141" spans="1:10" s="237" customFormat="1" x14ac:dyDescent="0.35">
      <c r="A141" s="259"/>
      <c r="B141" s="239"/>
      <c r="C141" s="239"/>
      <c r="D141" s="258"/>
      <c r="E141" s="239"/>
      <c r="F141" s="263"/>
      <c r="G141" s="239"/>
      <c r="H141" s="239"/>
      <c r="I141" s="239"/>
      <c r="J141" s="239"/>
    </row>
    <row r="142" spans="1:10" s="237" customFormat="1" x14ac:dyDescent="0.35">
      <c r="A142" s="259"/>
      <c r="B142" s="239"/>
      <c r="C142" s="239"/>
      <c r="D142" s="258"/>
      <c r="E142" s="239"/>
      <c r="F142" s="263"/>
      <c r="G142" s="239"/>
      <c r="H142" s="239"/>
      <c r="I142" s="239"/>
      <c r="J142" s="239"/>
    </row>
    <row r="143" spans="1:10" s="237" customFormat="1" x14ac:dyDescent="0.35">
      <c r="A143" s="259"/>
      <c r="B143" s="239"/>
      <c r="C143" s="239"/>
      <c r="D143" s="258"/>
      <c r="E143" s="239"/>
      <c r="F143" s="263"/>
      <c r="G143" s="239"/>
      <c r="H143" s="239"/>
      <c r="I143" s="239"/>
      <c r="J143" s="239"/>
    </row>
    <row r="144" spans="1:10" s="237" customFormat="1" x14ac:dyDescent="0.35">
      <c r="A144" s="259"/>
      <c r="B144" s="239"/>
      <c r="C144" s="239"/>
      <c r="D144" s="258"/>
      <c r="E144" s="239"/>
      <c r="F144" s="263"/>
      <c r="G144" s="239"/>
      <c r="H144" s="239"/>
      <c r="I144" s="239"/>
      <c r="J144" s="239"/>
    </row>
    <row r="145" spans="1:10" s="237" customFormat="1" x14ac:dyDescent="0.35">
      <c r="A145" s="259"/>
      <c r="B145" s="239"/>
      <c r="C145" s="239"/>
      <c r="D145" s="258"/>
      <c r="E145" s="239"/>
      <c r="F145" s="263"/>
      <c r="G145" s="239"/>
      <c r="H145" s="239"/>
      <c r="I145" s="239"/>
      <c r="J145" s="239"/>
    </row>
    <row r="146" spans="1:10" s="237" customFormat="1" x14ac:dyDescent="0.35">
      <c r="A146" s="259"/>
      <c r="B146" s="239"/>
      <c r="C146" s="239"/>
      <c r="D146" s="258"/>
      <c r="E146" s="239"/>
      <c r="F146" s="263"/>
      <c r="G146" s="239"/>
      <c r="H146" s="239"/>
      <c r="I146" s="239"/>
      <c r="J146" s="239"/>
    </row>
    <row r="147" spans="1:10" s="237" customFormat="1" x14ac:dyDescent="0.35">
      <c r="A147" s="259"/>
      <c r="B147" s="239"/>
      <c r="C147" s="239"/>
      <c r="D147" s="258"/>
      <c r="E147" s="239"/>
      <c r="F147" s="263"/>
      <c r="G147" s="239"/>
      <c r="H147" s="239"/>
      <c r="I147" s="239"/>
      <c r="J147" s="239"/>
    </row>
    <row r="148" spans="1:10" s="237" customFormat="1" x14ac:dyDescent="0.35">
      <c r="A148" s="259"/>
      <c r="B148" s="239"/>
      <c r="C148" s="239"/>
      <c r="D148" s="258"/>
      <c r="E148" s="239"/>
      <c r="F148" s="263"/>
      <c r="G148" s="239"/>
      <c r="H148" s="239"/>
      <c r="I148" s="239"/>
      <c r="J148" s="239"/>
    </row>
    <row r="149" spans="1:10" s="237" customFormat="1" x14ac:dyDescent="0.35">
      <c r="A149" s="259"/>
      <c r="B149" s="239"/>
      <c r="C149" s="239"/>
      <c r="D149" s="258"/>
      <c r="E149" s="239"/>
      <c r="F149" s="263"/>
      <c r="G149" s="239"/>
      <c r="H149" s="239"/>
      <c r="I149" s="239"/>
      <c r="J149" s="239"/>
    </row>
    <row r="150" spans="1:10" s="237" customFormat="1" x14ac:dyDescent="0.35">
      <c r="A150" s="259"/>
      <c r="B150" s="239"/>
      <c r="C150" s="239"/>
      <c r="D150" s="258"/>
      <c r="E150" s="239"/>
      <c r="F150" s="263"/>
      <c r="G150" s="239"/>
      <c r="H150" s="239"/>
      <c r="I150" s="239"/>
      <c r="J150" s="239"/>
    </row>
    <row r="151" spans="1:10" s="237" customFormat="1" x14ac:dyDescent="0.35">
      <c r="A151" s="259"/>
      <c r="B151" s="239"/>
      <c r="C151" s="239"/>
      <c r="D151" s="258"/>
      <c r="E151" s="239"/>
      <c r="F151" s="263"/>
      <c r="G151" s="239"/>
      <c r="H151" s="239"/>
      <c r="I151" s="239"/>
      <c r="J151" s="239"/>
    </row>
    <row r="152" spans="1:10" s="237" customFormat="1" x14ac:dyDescent="0.35">
      <c r="A152" s="259"/>
      <c r="B152" s="239"/>
      <c r="C152" s="239"/>
      <c r="D152" s="258"/>
      <c r="E152" s="239"/>
      <c r="F152" s="263"/>
      <c r="G152" s="239"/>
      <c r="H152" s="239"/>
      <c r="I152" s="239"/>
      <c r="J152" s="239"/>
    </row>
    <row r="153" spans="1:10" s="237" customFormat="1" x14ac:dyDescent="0.35">
      <c r="A153" s="259"/>
      <c r="B153" s="239"/>
      <c r="C153" s="239"/>
      <c r="D153" s="258"/>
      <c r="E153" s="239"/>
      <c r="F153" s="263"/>
      <c r="G153" s="239"/>
      <c r="H153" s="239"/>
      <c r="I153" s="239"/>
      <c r="J153" s="239"/>
    </row>
    <row r="154" spans="1:10" s="237" customFormat="1" x14ac:dyDescent="0.35">
      <c r="A154" s="259"/>
      <c r="B154" s="239"/>
      <c r="C154" s="239"/>
      <c r="D154" s="258"/>
      <c r="E154" s="239"/>
      <c r="F154" s="263"/>
      <c r="G154" s="239"/>
      <c r="H154" s="239"/>
      <c r="I154" s="239"/>
      <c r="J154" s="239"/>
    </row>
    <row r="155" spans="1:10" s="237" customFormat="1" x14ac:dyDescent="0.35">
      <c r="A155" s="259"/>
      <c r="B155" s="239"/>
      <c r="C155" s="239"/>
      <c r="D155" s="258"/>
      <c r="E155" s="239"/>
      <c r="F155" s="263"/>
      <c r="G155" s="239"/>
      <c r="H155" s="239"/>
      <c r="I155" s="239"/>
      <c r="J155" s="239"/>
    </row>
    <row r="156" spans="1:10" s="237" customFormat="1" x14ac:dyDescent="0.35">
      <c r="A156" s="259"/>
      <c r="B156" s="239"/>
      <c r="C156" s="239"/>
      <c r="D156" s="258"/>
      <c r="E156" s="239"/>
      <c r="F156" s="263"/>
      <c r="G156" s="239"/>
      <c r="H156" s="239"/>
      <c r="I156" s="239"/>
      <c r="J156" s="239"/>
    </row>
    <row r="157" spans="1:10" s="237" customFormat="1" x14ac:dyDescent="0.35">
      <c r="A157" s="259"/>
      <c r="B157" s="239"/>
      <c r="C157" s="239"/>
      <c r="D157" s="258"/>
      <c r="E157" s="239"/>
      <c r="F157" s="263"/>
      <c r="G157" s="239"/>
      <c r="H157" s="239"/>
      <c r="I157" s="239"/>
      <c r="J157" s="239"/>
    </row>
    <row r="158" spans="1:10" s="237" customFormat="1" x14ac:dyDescent="0.35">
      <c r="A158" s="259"/>
      <c r="B158" s="239"/>
      <c r="C158" s="239"/>
      <c r="D158" s="258"/>
      <c r="E158" s="239"/>
      <c r="F158" s="263"/>
      <c r="G158" s="239"/>
      <c r="H158" s="239"/>
      <c r="I158" s="239"/>
      <c r="J158" s="239"/>
    </row>
    <row r="159" spans="1:10" s="237" customFormat="1" x14ac:dyDescent="0.35">
      <c r="A159" s="259"/>
      <c r="B159" s="239"/>
      <c r="C159" s="239"/>
      <c r="D159" s="258"/>
      <c r="E159" s="239"/>
      <c r="F159" s="263"/>
      <c r="G159" s="239"/>
      <c r="H159" s="239"/>
      <c r="I159" s="239"/>
      <c r="J159" s="239"/>
    </row>
    <row r="160" spans="1:10" s="237" customFormat="1" x14ac:dyDescent="0.35">
      <c r="A160" s="259"/>
      <c r="B160" s="239"/>
      <c r="C160" s="239"/>
      <c r="D160" s="258"/>
      <c r="E160" s="239"/>
      <c r="F160" s="263"/>
      <c r="G160" s="239"/>
      <c r="H160" s="239"/>
      <c r="I160" s="239"/>
      <c r="J160" s="239"/>
    </row>
    <row r="161" spans="1:10" s="237" customFormat="1" x14ac:dyDescent="0.35">
      <c r="A161" s="259"/>
      <c r="B161" s="239"/>
      <c r="C161" s="239"/>
      <c r="D161" s="258"/>
      <c r="E161" s="239"/>
      <c r="F161" s="263"/>
      <c r="G161" s="239"/>
      <c r="H161" s="239"/>
      <c r="I161" s="239"/>
      <c r="J161" s="239"/>
    </row>
    <row r="162" spans="1:10" s="237" customFormat="1" x14ac:dyDescent="0.35">
      <c r="A162" s="259"/>
      <c r="B162" s="239"/>
      <c r="C162" s="239"/>
      <c r="D162" s="258"/>
      <c r="E162" s="239"/>
      <c r="F162" s="263"/>
      <c r="G162" s="239"/>
      <c r="H162" s="239"/>
      <c r="I162" s="239"/>
      <c r="J162" s="239"/>
    </row>
    <row r="163" spans="1:10" s="237" customFormat="1" x14ac:dyDescent="0.35">
      <c r="A163" s="259"/>
      <c r="B163" s="239"/>
      <c r="C163" s="239"/>
      <c r="D163" s="258"/>
      <c r="E163" s="239"/>
      <c r="F163" s="263"/>
      <c r="G163" s="239"/>
      <c r="H163" s="239"/>
      <c r="I163" s="239"/>
      <c r="J163" s="239"/>
    </row>
    <row r="164" spans="1:10" s="237" customFormat="1" x14ac:dyDescent="0.35">
      <c r="A164" s="259"/>
      <c r="B164" s="239"/>
      <c r="C164" s="239"/>
      <c r="D164" s="258"/>
      <c r="E164" s="239"/>
      <c r="F164" s="263"/>
      <c r="G164" s="239"/>
      <c r="H164" s="239"/>
      <c r="I164" s="239"/>
      <c r="J164" s="239"/>
    </row>
    <row r="165" spans="1:10" s="237" customFormat="1" x14ac:dyDescent="0.35">
      <c r="A165" s="259"/>
      <c r="B165" s="239"/>
      <c r="C165" s="239"/>
      <c r="D165" s="258"/>
      <c r="E165" s="239"/>
      <c r="F165" s="263"/>
      <c r="G165" s="239"/>
      <c r="H165" s="239"/>
      <c r="I165" s="239"/>
      <c r="J165" s="239"/>
    </row>
    <row r="166" spans="1:10" s="237" customFormat="1" x14ac:dyDescent="0.35">
      <c r="A166" s="259"/>
      <c r="B166" s="239"/>
      <c r="C166" s="239"/>
      <c r="D166" s="258"/>
      <c r="E166" s="239"/>
      <c r="F166" s="263"/>
      <c r="G166" s="239"/>
      <c r="H166" s="239"/>
      <c r="I166" s="239"/>
      <c r="J166" s="239"/>
    </row>
    <row r="167" spans="1:10" s="237" customFormat="1" x14ac:dyDescent="0.35">
      <c r="A167" s="259"/>
      <c r="B167" s="239"/>
      <c r="C167" s="239"/>
      <c r="D167" s="258"/>
      <c r="E167" s="239"/>
      <c r="F167" s="263"/>
      <c r="G167" s="239"/>
      <c r="H167" s="239"/>
      <c r="I167" s="239"/>
      <c r="J167" s="239"/>
    </row>
    <row r="168" spans="1:10" s="237" customFormat="1" x14ac:dyDescent="0.35">
      <c r="A168" s="259"/>
      <c r="B168" s="239"/>
      <c r="C168" s="239"/>
      <c r="D168" s="258"/>
      <c r="E168" s="239"/>
      <c r="F168" s="263"/>
      <c r="G168" s="239"/>
      <c r="H168" s="239"/>
      <c r="I168" s="239"/>
      <c r="J168" s="239"/>
    </row>
    <row r="169" spans="1:10" s="237" customFormat="1" x14ac:dyDescent="0.35">
      <c r="A169" s="259"/>
      <c r="B169" s="239"/>
      <c r="C169" s="239"/>
      <c r="D169" s="258"/>
      <c r="E169" s="239"/>
      <c r="F169" s="263"/>
      <c r="G169" s="239"/>
      <c r="H169" s="239"/>
      <c r="I169" s="239"/>
      <c r="J169" s="239"/>
    </row>
    <row r="170" spans="1:10" s="237" customFormat="1" x14ac:dyDescent="0.35">
      <c r="A170" s="259"/>
      <c r="B170" s="239"/>
      <c r="C170" s="239"/>
      <c r="D170" s="258"/>
      <c r="E170" s="239"/>
      <c r="F170" s="263"/>
      <c r="G170" s="239"/>
      <c r="H170" s="239"/>
      <c r="I170" s="239"/>
      <c r="J170" s="239"/>
    </row>
    <row r="171" spans="1:10" s="237" customFormat="1" x14ac:dyDescent="0.35">
      <c r="A171" s="259"/>
      <c r="B171" s="239"/>
      <c r="C171" s="239"/>
      <c r="D171" s="258"/>
      <c r="E171" s="239"/>
      <c r="F171" s="263"/>
      <c r="G171" s="239"/>
      <c r="H171" s="239"/>
      <c r="I171" s="239"/>
      <c r="J171" s="239"/>
    </row>
    <row r="172" spans="1:10" s="237" customFormat="1" x14ac:dyDescent="0.35">
      <c r="A172" s="259"/>
      <c r="B172" s="239"/>
      <c r="C172" s="239"/>
      <c r="D172" s="258"/>
      <c r="E172" s="239"/>
      <c r="F172" s="263"/>
      <c r="G172" s="239"/>
      <c r="H172" s="239"/>
      <c r="I172" s="239"/>
      <c r="J172" s="239"/>
    </row>
    <row r="173" spans="1:10" s="237" customFormat="1" x14ac:dyDescent="0.35">
      <c r="A173" s="259"/>
      <c r="B173" s="239"/>
      <c r="C173" s="239"/>
      <c r="D173" s="258"/>
      <c r="E173" s="239"/>
      <c r="F173" s="263"/>
      <c r="G173" s="239"/>
      <c r="H173" s="239"/>
      <c r="I173" s="239"/>
      <c r="J173" s="239"/>
    </row>
    <row r="174" spans="1:10" s="237" customFormat="1" x14ac:dyDescent="0.35">
      <c r="A174" s="259"/>
      <c r="B174" s="239"/>
      <c r="C174" s="239"/>
      <c r="D174" s="258"/>
      <c r="E174" s="239"/>
      <c r="F174" s="263"/>
      <c r="G174" s="239"/>
      <c r="H174" s="239"/>
      <c r="I174" s="239"/>
      <c r="J174" s="239"/>
    </row>
    <row r="175" spans="1:10" s="237" customFormat="1" x14ac:dyDescent="0.35">
      <c r="A175" s="259"/>
      <c r="B175" s="239"/>
      <c r="C175" s="239"/>
      <c r="D175" s="258"/>
      <c r="E175" s="239"/>
      <c r="F175" s="263"/>
      <c r="G175" s="239"/>
      <c r="H175" s="239"/>
      <c r="I175" s="239"/>
      <c r="J175" s="239"/>
    </row>
    <row r="176" spans="1:10" s="237" customFormat="1" x14ac:dyDescent="0.35">
      <c r="A176" s="259"/>
      <c r="B176" s="239"/>
      <c r="C176" s="239"/>
      <c r="D176" s="258"/>
      <c r="E176" s="239"/>
      <c r="F176" s="263"/>
      <c r="G176" s="239"/>
      <c r="H176" s="239"/>
      <c r="I176" s="239"/>
      <c r="J176" s="239"/>
    </row>
    <row r="177" spans="1:10" s="237" customFormat="1" x14ac:dyDescent="0.35">
      <c r="A177" s="259"/>
      <c r="B177" s="239"/>
      <c r="C177" s="239"/>
      <c r="D177" s="258"/>
      <c r="E177" s="239"/>
      <c r="F177" s="263"/>
      <c r="G177" s="239"/>
      <c r="H177" s="239"/>
      <c r="I177" s="239"/>
      <c r="J177" s="239"/>
    </row>
    <row r="178" spans="1:10" s="237" customFormat="1" x14ac:dyDescent="0.35">
      <c r="A178" s="259"/>
      <c r="B178" s="239"/>
      <c r="C178" s="239"/>
      <c r="D178" s="258"/>
      <c r="E178" s="239"/>
      <c r="F178" s="263"/>
      <c r="G178" s="239"/>
      <c r="H178" s="239"/>
      <c r="I178" s="239"/>
      <c r="J178" s="239"/>
    </row>
    <row r="179" spans="1:10" s="237" customFormat="1" x14ac:dyDescent="0.35">
      <c r="A179" s="259"/>
      <c r="B179" s="239"/>
      <c r="C179" s="239"/>
      <c r="D179" s="258"/>
      <c r="E179" s="239"/>
      <c r="F179" s="263"/>
      <c r="G179" s="239"/>
      <c r="H179" s="239"/>
      <c r="I179" s="239"/>
      <c r="J179" s="239"/>
    </row>
    <row r="180" spans="1:10" s="237" customFormat="1" x14ac:dyDescent="0.35">
      <c r="A180" s="259"/>
      <c r="B180" s="239"/>
      <c r="C180" s="239"/>
      <c r="D180" s="258"/>
      <c r="E180" s="239"/>
      <c r="F180" s="263"/>
      <c r="G180" s="239"/>
      <c r="H180" s="239"/>
      <c r="I180" s="239"/>
      <c r="J180" s="239"/>
    </row>
    <row r="181" spans="1:10" s="237" customFormat="1" x14ac:dyDescent="0.35">
      <c r="A181" s="259"/>
      <c r="B181" s="239"/>
      <c r="C181" s="239"/>
      <c r="D181" s="258"/>
      <c r="E181" s="239"/>
      <c r="F181" s="263"/>
      <c r="G181" s="239"/>
      <c r="H181" s="239"/>
      <c r="I181" s="239"/>
      <c r="J181" s="239"/>
    </row>
    <row r="182" spans="1:10" s="237" customFormat="1" x14ac:dyDescent="0.35">
      <c r="A182" s="259"/>
      <c r="B182" s="239"/>
      <c r="C182" s="239"/>
      <c r="D182" s="258"/>
      <c r="E182" s="239"/>
      <c r="F182" s="263"/>
      <c r="G182" s="239"/>
      <c r="H182" s="239"/>
      <c r="I182" s="239"/>
      <c r="J182" s="239"/>
    </row>
    <row r="183" spans="1:10" s="237" customFormat="1" x14ac:dyDescent="0.35">
      <c r="A183" s="259"/>
      <c r="B183" s="239"/>
      <c r="C183" s="239"/>
      <c r="D183" s="258"/>
      <c r="E183" s="239"/>
      <c r="F183" s="263"/>
      <c r="G183" s="239"/>
      <c r="H183" s="239"/>
      <c r="I183" s="239"/>
      <c r="J183" s="239"/>
    </row>
    <row r="184" spans="1:10" s="237" customFormat="1" x14ac:dyDescent="0.35">
      <c r="A184" s="259"/>
      <c r="B184" s="239"/>
      <c r="C184" s="239"/>
      <c r="D184" s="258"/>
      <c r="E184" s="239"/>
      <c r="F184" s="263"/>
      <c r="G184" s="239"/>
      <c r="H184" s="239"/>
      <c r="I184" s="239"/>
      <c r="J184" s="239"/>
    </row>
    <row r="185" spans="1:10" s="237" customFormat="1" x14ac:dyDescent="0.35">
      <c r="A185" s="259"/>
      <c r="B185" s="239"/>
      <c r="C185" s="239"/>
      <c r="D185" s="258"/>
      <c r="E185" s="239"/>
      <c r="F185" s="263"/>
      <c r="G185" s="239"/>
      <c r="H185" s="239"/>
      <c r="I185" s="239"/>
      <c r="J185" s="239"/>
    </row>
    <row r="186" spans="1:10" s="237" customFormat="1" x14ac:dyDescent="0.35">
      <c r="A186" s="259"/>
      <c r="B186" s="239"/>
      <c r="C186" s="239"/>
      <c r="D186" s="258"/>
      <c r="E186" s="239"/>
      <c r="F186" s="263"/>
      <c r="G186" s="239"/>
      <c r="H186" s="239"/>
      <c r="I186" s="239"/>
      <c r="J186" s="239"/>
    </row>
    <row r="187" spans="1:10" s="237" customFormat="1" x14ac:dyDescent="0.35">
      <c r="A187" s="259"/>
      <c r="B187" s="239"/>
      <c r="C187" s="239"/>
      <c r="D187" s="258"/>
      <c r="E187" s="239"/>
      <c r="F187" s="263"/>
      <c r="G187" s="239"/>
      <c r="H187" s="239"/>
      <c r="I187" s="239"/>
      <c r="J187" s="239"/>
    </row>
    <row r="188" spans="1:10" s="237" customFormat="1" x14ac:dyDescent="0.35">
      <c r="A188" s="259"/>
      <c r="B188" s="239"/>
      <c r="C188" s="239"/>
      <c r="D188" s="258"/>
      <c r="E188" s="239"/>
      <c r="F188" s="263"/>
      <c r="G188" s="239"/>
      <c r="H188" s="239"/>
      <c r="I188" s="239"/>
      <c r="J188" s="239"/>
    </row>
    <row r="189" spans="1:10" s="237" customFormat="1" x14ac:dyDescent="0.35">
      <c r="A189" s="259"/>
      <c r="B189" s="239"/>
      <c r="C189" s="239"/>
      <c r="D189" s="258"/>
      <c r="E189" s="239"/>
      <c r="F189" s="263"/>
      <c r="G189" s="239"/>
      <c r="H189" s="239"/>
      <c r="I189" s="239"/>
      <c r="J189" s="239"/>
    </row>
    <row r="190" spans="1:10" s="237" customFormat="1" x14ac:dyDescent="0.35">
      <c r="A190" s="259"/>
      <c r="B190" s="239"/>
      <c r="C190" s="239"/>
      <c r="D190" s="258"/>
      <c r="E190" s="239"/>
      <c r="F190" s="263"/>
      <c r="G190" s="239"/>
      <c r="H190" s="239"/>
      <c r="I190" s="239"/>
      <c r="J190" s="239"/>
    </row>
    <row r="191" spans="1:10" s="237" customFormat="1" x14ac:dyDescent="0.35">
      <c r="A191" s="259"/>
      <c r="B191" s="239"/>
      <c r="C191" s="239"/>
      <c r="D191" s="258"/>
      <c r="E191" s="239"/>
      <c r="F191" s="263"/>
      <c r="G191" s="239"/>
      <c r="H191" s="239"/>
      <c r="I191" s="239"/>
      <c r="J191" s="239"/>
    </row>
    <row r="192" spans="1:10" s="237" customFormat="1" x14ac:dyDescent="0.35">
      <c r="A192" s="259"/>
      <c r="B192" s="239"/>
      <c r="C192" s="239"/>
      <c r="D192" s="258"/>
      <c r="E192" s="239"/>
      <c r="F192" s="263"/>
      <c r="G192" s="239"/>
      <c r="H192" s="239"/>
      <c r="I192" s="239"/>
      <c r="J192" s="239"/>
    </row>
    <row r="193" spans="1:10" s="237" customFormat="1" x14ac:dyDescent="0.35">
      <c r="A193" s="259"/>
      <c r="B193" s="239"/>
      <c r="C193" s="239"/>
      <c r="D193" s="258"/>
      <c r="E193" s="239"/>
      <c r="F193" s="263"/>
      <c r="G193" s="239"/>
      <c r="H193" s="239"/>
      <c r="I193" s="239"/>
      <c r="J193" s="239"/>
    </row>
    <row r="194" spans="1:10" s="237" customFormat="1" x14ac:dyDescent="0.35">
      <c r="A194" s="259"/>
      <c r="B194" s="239"/>
      <c r="C194" s="239"/>
      <c r="D194" s="258"/>
      <c r="E194" s="239"/>
      <c r="F194" s="263"/>
      <c r="G194" s="239"/>
      <c r="H194" s="239"/>
      <c r="I194" s="239"/>
      <c r="J194" s="239"/>
    </row>
    <row r="195" spans="1:10" s="237" customFormat="1" x14ac:dyDescent="0.35">
      <c r="A195" s="259"/>
      <c r="B195" s="239"/>
      <c r="C195" s="239"/>
      <c r="D195" s="258"/>
      <c r="E195" s="239"/>
      <c r="F195" s="263"/>
      <c r="G195" s="239"/>
      <c r="H195" s="239"/>
      <c r="I195" s="239"/>
      <c r="J195" s="239"/>
    </row>
    <row r="196" spans="1:10" s="237" customFormat="1" x14ac:dyDescent="0.35">
      <c r="A196" s="259"/>
      <c r="B196" s="239"/>
      <c r="C196" s="239"/>
      <c r="D196" s="258"/>
      <c r="E196" s="239"/>
      <c r="F196" s="263"/>
      <c r="G196" s="239"/>
      <c r="H196" s="239"/>
      <c r="I196" s="239"/>
      <c r="J196" s="239"/>
    </row>
    <row r="197" spans="1:10" s="237" customFormat="1" x14ac:dyDescent="0.35">
      <c r="A197" s="259"/>
      <c r="B197" s="239"/>
      <c r="C197" s="239"/>
      <c r="D197" s="258"/>
      <c r="E197" s="239"/>
      <c r="F197" s="263"/>
      <c r="G197" s="239"/>
      <c r="H197" s="239"/>
      <c r="I197" s="239"/>
      <c r="J197" s="239"/>
    </row>
    <row r="198" spans="1:10" s="237" customFormat="1" x14ac:dyDescent="0.35">
      <c r="A198" s="259"/>
      <c r="B198" s="239"/>
      <c r="C198" s="239"/>
      <c r="D198" s="258"/>
      <c r="E198" s="239"/>
      <c r="F198" s="263"/>
      <c r="G198" s="239"/>
      <c r="H198" s="239"/>
      <c r="I198" s="239"/>
      <c r="J198" s="239"/>
    </row>
    <row r="199" spans="1:10" s="237" customFormat="1" x14ac:dyDescent="0.35">
      <c r="A199" s="259"/>
      <c r="B199" s="239"/>
      <c r="C199" s="239"/>
      <c r="D199" s="258"/>
      <c r="E199" s="239"/>
      <c r="F199" s="263"/>
      <c r="G199" s="239"/>
      <c r="H199" s="239"/>
      <c r="I199" s="239"/>
      <c r="J199" s="239"/>
    </row>
    <row r="200" spans="1:10" s="237" customFormat="1" x14ac:dyDescent="0.35">
      <c r="A200" s="259"/>
      <c r="B200" s="239"/>
      <c r="C200" s="239"/>
      <c r="D200" s="258"/>
      <c r="E200" s="239"/>
      <c r="F200" s="263"/>
      <c r="G200" s="239"/>
      <c r="H200" s="239"/>
      <c r="I200" s="239"/>
      <c r="J200" s="239"/>
    </row>
    <row r="201" spans="1:10" s="237" customFormat="1" x14ac:dyDescent="0.35">
      <c r="A201" s="259"/>
      <c r="B201" s="239"/>
      <c r="C201" s="239"/>
      <c r="D201" s="258"/>
      <c r="E201" s="239"/>
      <c r="F201" s="263"/>
      <c r="G201" s="239"/>
      <c r="H201" s="239"/>
      <c r="I201" s="239"/>
      <c r="J201" s="239"/>
    </row>
    <row r="202" spans="1:10" s="237" customFormat="1" x14ac:dyDescent="0.35">
      <c r="A202" s="259"/>
      <c r="B202" s="239"/>
      <c r="C202" s="239"/>
      <c r="D202" s="258"/>
      <c r="E202" s="239"/>
      <c r="F202" s="263"/>
      <c r="G202" s="239"/>
      <c r="H202" s="239"/>
      <c r="I202" s="239"/>
      <c r="J202" s="239"/>
    </row>
    <row r="203" spans="1:10" s="237" customFormat="1" x14ac:dyDescent="0.35">
      <c r="A203" s="239"/>
      <c r="B203" s="239"/>
      <c r="C203" s="239"/>
      <c r="D203" s="258"/>
      <c r="E203" s="239"/>
      <c r="F203" s="263"/>
      <c r="G203" s="239"/>
      <c r="H203" s="239"/>
      <c r="I203" s="239"/>
      <c r="J203" s="239"/>
    </row>
    <row r="204" spans="1:10" s="237" customFormat="1" x14ac:dyDescent="0.35">
      <c r="A204" s="239"/>
      <c r="B204" s="239"/>
      <c r="C204" s="239"/>
      <c r="D204" s="258"/>
      <c r="E204" s="239"/>
      <c r="F204" s="263"/>
      <c r="G204" s="239"/>
      <c r="H204" s="239"/>
      <c r="I204" s="239"/>
      <c r="J204" s="239"/>
    </row>
    <row r="205" spans="1:10" s="237" customFormat="1" x14ac:dyDescent="0.35">
      <c r="A205" s="239"/>
      <c r="B205" s="239"/>
      <c r="C205" s="239"/>
      <c r="D205" s="258"/>
      <c r="E205" s="239"/>
      <c r="F205" s="263"/>
      <c r="G205" s="239"/>
      <c r="H205" s="239"/>
      <c r="I205" s="239"/>
      <c r="J205" s="239"/>
    </row>
    <row r="206" spans="1:10" s="237" customFormat="1" x14ac:dyDescent="0.35">
      <c r="A206" s="239"/>
      <c r="B206" s="239"/>
      <c r="C206" s="239"/>
      <c r="D206" s="258"/>
      <c r="E206" s="239"/>
      <c r="F206" s="263"/>
      <c r="G206" s="239"/>
      <c r="H206" s="239"/>
      <c r="I206" s="239"/>
      <c r="J206" s="239"/>
    </row>
    <row r="207" spans="1:10" s="237" customFormat="1" x14ac:dyDescent="0.35">
      <c r="A207" s="239"/>
      <c r="B207" s="239"/>
      <c r="C207" s="239"/>
      <c r="D207" s="258"/>
      <c r="E207" s="239"/>
      <c r="F207" s="263"/>
      <c r="G207" s="239"/>
      <c r="H207" s="239"/>
      <c r="I207" s="239"/>
      <c r="J207" s="239"/>
    </row>
    <row r="208" spans="1:10" s="237" customFormat="1" x14ac:dyDescent="0.35">
      <c r="A208" s="239"/>
      <c r="B208" s="239"/>
      <c r="C208" s="239"/>
      <c r="D208" s="258"/>
      <c r="E208" s="239"/>
      <c r="F208" s="263"/>
      <c r="G208" s="239"/>
      <c r="H208" s="239"/>
      <c r="I208" s="239"/>
      <c r="J208" s="239"/>
    </row>
    <row r="209" spans="1:10" s="237" customFormat="1" x14ac:dyDescent="0.35">
      <c r="A209" s="239"/>
      <c r="B209" s="239"/>
      <c r="C209" s="239"/>
      <c r="D209" s="258"/>
      <c r="E209" s="239"/>
      <c r="F209" s="263"/>
      <c r="G209" s="239"/>
      <c r="H209" s="239"/>
      <c r="I209" s="239"/>
      <c r="J209" s="239"/>
    </row>
    <row r="210" spans="1:10" s="237" customFormat="1" x14ac:dyDescent="0.35">
      <c r="A210" s="239"/>
      <c r="B210" s="239"/>
      <c r="C210" s="239"/>
      <c r="D210" s="258"/>
      <c r="E210" s="239"/>
      <c r="F210" s="263"/>
      <c r="G210" s="239"/>
      <c r="H210" s="239"/>
      <c r="I210" s="239"/>
      <c r="J210" s="239"/>
    </row>
    <row r="211" spans="1:10" s="237" customFormat="1" x14ac:dyDescent="0.35">
      <c r="A211" s="239"/>
      <c r="B211" s="239"/>
      <c r="C211" s="239"/>
      <c r="D211" s="258"/>
      <c r="E211" s="239"/>
      <c r="F211" s="263"/>
      <c r="G211" s="239"/>
      <c r="H211" s="239"/>
      <c r="I211" s="239"/>
      <c r="J211" s="239"/>
    </row>
    <row r="212" spans="1:10" s="237" customFormat="1" x14ac:dyDescent="0.35">
      <c r="A212" s="239"/>
      <c r="B212" s="239"/>
      <c r="C212" s="239"/>
      <c r="D212" s="258"/>
      <c r="E212" s="239"/>
      <c r="F212" s="263"/>
      <c r="G212" s="239"/>
      <c r="H212" s="239"/>
      <c r="I212" s="239"/>
      <c r="J212" s="239"/>
    </row>
    <row r="213" spans="1:10" s="237" customFormat="1" x14ac:dyDescent="0.35">
      <c r="A213" s="239"/>
      <c r="B213" s="239"/>
      <c r="C213" s="239"/>
      <c r="D213" s="258"/>
      <c r="E213" s="239"/>
      <c r="F213" s="263"/>
      <c r="G213" s="239"/>
      <c r="H213" s="239"/>
      <c r="I213" s="239"/>
      <c r="J213" s="239"/>
    </row>
    <row r="214" spans="1:10" s="237" customFormat="1" x14ac:dyDescent="0.35">
      <c r="A214" s="239"/>
      <c r="B214" s="239"/>
      <c r="C214" s="239"/>
      <c r="D214" s="258"/>
      <c r="E214" s="239"/>
      <c r="F214" s="263"/>
      <c r="G214" s="239"/>
      <c r="H214" s="239"/>
      <c r="I214" s="239"/>
      <c r="J214" s="239"/>
    </row>
    <row r="215" spans="1:10" s="237" customFormat="1" x14ac:dyDescent="0.35">
      <c r="A215" s="239"/>
      <c r="B215" s="239"/>
      <c r="C215" s="239"/>
      <c r="D215" s="258"/>
      <c r="E215" s="239"/>
      <c r="F215" s="263"/>
      <c r="G215" s="239"/>
      <c r="H215" s="239"/>
      <c r="I215" s="239"/>
      <c r="J215" s="239"/>
    </row>
    <row r="216" spans="1:10" s="237" customFormat="1" x14ac:dyDescent="0.35">
      <c r="A216" s="239"/>
      <c r="B216" s="239"/>
      <c r="C216" s="239"/>
      <c r="D216" s="258"/>
      <c r="E216" s="239"/>
      <c r="F216" s="263"/>
      <c r="G216" s="239"/>
      <c r="H216" s="239"/>
      <c r="I216" s="239"/>
      <c r="J216" s="239"/>
    </row>
    <row r="217" spans="1:10" s="237" customFormat="1" x14ac:dyDescent="0.35">
      <c r="A217" s="239"/>
      <c r="B217" s="239"/>
      <c r="C217" s="239"/>
      <c r="D217" s="258"/>
      <c r="E217" s="239"/>
      <c r="F217" s="263"/>
      <c r="G217" s="239"/>
      <c r="H217" s="239"/>
      <c r="I217" s="239"/>
      <c r="J217" s="239"/>
    </row>
    <row r="218" spans="1:10" s="237" customFormat="1" x14ac:dyDescent="0.35">
      <c r="A218" s="239"/>
      <c r="B218" s="239"/>
      <c r="C218" s="239"/>
      <c r="D218" s="258"/>
      <c r="E218" s="239"/>
      <c r="F218" s="263"/>
      <c r="G218" s="239"/>
      <c r="H218" s="239"/>
      <c r="I218" s="239"/>
      <c r="J218" s="239"/>
    </row>
    <row r="219" spans="1:10" s="237" customFormat="1" x14ac:dyDescent="0.35">
      <c r="A219" s="239"/>
      <c r="B219" s="239"/>
      <c r="C219" s="239"/>
      <c r="D219" s="258"/>
      <c r="E219" s="239"/>
      <c r="F219" s="263"/>
      <c r="G219" s="239"/>
      <c r="H219" s="239"/>
      <c r="I219" s="239"/>
      <c r="J219" s="239"/>
    </row>
    <row r="220" spans="1:10" s="237" customFormat="1" x14ac:dyDescent="0.35">
      <c r="A220" s="239"/>
      <c r="B220" s="239"/>
      <c r="C220" s="239"/>
      <c r="D220" s="258"/>
      <c r="E220" s="239"/>
      <c r="F220" s="263"/>
      <c r="G220" s="239"/>
      <c r="H220" s="239"/>
      <c r="I220" s="239"/>
      <c r="J220" s="239"/>
    </row>
    <row r="221" spans="1:10" s="237" customFormat="1" x14ac:dyDescent="0.35">
      <c r="A221" s="239"/>
      <c r="B221" s="239"/>
      <c r="C221" s="239"/>
      <c r="D221" s="258"/>
      <c r="E221" s="239"/>
      <c r="F221" s="263"/>
      <c r="G221" s="239"/>
      <c r="H221" s="239"/>
      <c r="I221" s="239"/>
      <c r="J221" s="239"/>
    </row>
    <row r="222" spans="1:10" s="237" customFormat="1" x14ac:dyDescent="0.35">
      <c r="A222" s="239"/>
      <c r="B222" s="239"/>
      <c r="C222" s="239"/>
      <c r="D222" s="258"/>
      <c r="E222" s="239"/>
      <c r="F222" s="263"/>
      <c r="G222" s="239"/>
      <c r="H222" s="239"/>
      <c r="I222" s="239"/>
      <c r="J222" s="239"/>
    </row>
    <row r="223" spans="1:10" s="237" customFormat="1" x14ac:dyDescent="0.35">
      <c r="A223" s="239"/>
      <c r="B223" s="239"/>
      <c r="C223" s="239"/>
      <c r="D223" s="258"/>
      <c r="E223" s="239"/>
      <c r="F223" s="263"/>
      <c r="G223" s="239"/>
      <c r="H223" s="239"/>
      <c r="I223" s="239"/>
      <c r="J223" s="239"/>
    </row>
    <row r="224" spans="1:10" s="237" customFormat="1" x14ac:dyDescent="0.35">
      <c r="A224" s="239"/>
      <c r="B224" s="239"/>
      <c r="C224" s="239"/>
      <c r="D224" s="258"/>
      <c r="E224" s="239"/>
      <c r="F224" s="263"/>
      <c r="G224" s="239"/>
      <c r="H224" s="239"/>
      <c r="I224" s="239"/>
      <c r="J224" s="239"/>
    </row>
    <row r="225" spans="1:10" s="237" customFormat="1" x14ac:dyDescent="0.35">
      <c r="A225" s="239"/>
      <c r="B225" s="239"/>
      <c r="C225" s="239"/>
      <c r="D225" s="258"/>
      <c r="E225" s="239"/>
      <c r="F225" s="263"/>
      <c r="G225" s="239"/>
      <c r="H225" s="239"/>
      <c r="I225" s="239"/>
      <c r="J225" s="239"/>
    </row>
    <row r="226" spans="1:10" s="237" customFormat="1" x14ac:dyDescent="0.35">
      <c r="A226" s="239"/>
      <c r="B226" s="239"/>
      <c r="C226" s="239"/>
      <c r="D226" s="258"/>
      <c r="E226" s="239"/>
      <c r="F226" s="263"/>
      <c r="G226" s="239"/>
      <c r="H226" s="239"/>
      <c r="I226" s="239"/>
      <c r="J226" s="239"/>
    </row>
    <row r="227" spans="1:10" s="237" customFormat="1" x14ac:dyDescent="0.35">
      <c r="A227" s="239"/>
      <c r="B227" s="239"/>
      <c r="C227" s="239"/>
      <c r="D227" s="258"/>
      <c r="E227" s="239"/>
      <c r="F227" s="263"/>
      <c r="G227" s="239"/>
      <c r="H227" s="239"/>
      <c r="I227" s="239"/>
      <c r="J227" s="239"/>
    </row>
    <row r="228" spans="1:10" s="237" customFormat="1" x14ac:dyDescent="0.35">
      <c r="A228" s="239"/>
      <c r="B228" s="239"/>
      <c r="C228" s="239"/>
      <c r="D228" s="258"/>
      <c r="E228" s="239"/>
      <c r="F228" s="263"/>
      <c r="G228" s="239"/>
      <c r="H228" s="239"/>
      <c r="I228" s="239"/>
      <c r="J228" s="239"/>
    </row>
    <row r="229" spans="1:10" s="237" customFormat="1" x14ac:dyDescent="0.35">
      <c r="A229" s="239"/>
      <c r="B229" s="239"/>
      <c r="C229" s="239"/>
      <c r="D229" s="258"/>
      <c r="E229" s="239"/>
      <c r="F229" s="263"/>
      <c r="G229" s="239"/>
      <c r="H229" s="239"/>
      <c r="I229" s="239"/>
      <c r="J229" s="239"/>
    </row>
    <row r="230" spans="1:10" s="237" customFormat="1" x14ac:dyDescent="0.35">
      <c r="A230" s="239"/>
      <c r="B230" s="239"/>
      <c r="C230" s="239"/>
      <c r="D230" s="258"/>
      <c r="E230" s="239"/>
      <c r="F230" s="263"/>
      <c r="G230" s="239"/>
      <c r="H230" s="239"/>
      <c r="I230" s="239"/>
      <c r="J230" s="239"/>
    </row>
    <row r="231" spans="1:10" s="237" customFormat="1" x14ac:dyDescent="0.35">
      <c r="A231" s="239"/>
      <c r="B231" s="239"/>
      <c r="C231" s="239"/>
      <c r="D231" s="258"/>
      <c r="E231" s="239"/>
      <c r="F231" s="263"/>
      <c r="G231" s="239"/>
      <c r="H231" s="239"/>
      <c r="I231" s="239"/>
      <c r="J231" s="239"/>
    </row>
    <row r="232" spans="1:10" s="237" customFormat="1" x14ac:dyDescent="0.35">
      <c r="A232" s="239"/>
      <c r="B232" s="239"/>
      <c r="C232" s="239"/>
      <c r="D232" s="258"/>
      <c r="E232" s="239"/>
      <c r="F232" s="263"/>
      <c r="G232" s="239"/>
      <c r="H232" s="239"/>
      <c r="I232" s="239"/>
      <c r="J232" s="239"/>
    </row>
    <row r="233" spans="1:10" s="237" customFormat="1" x14ac:dyDescent="0.35">
      <c r="A233" s="239"/>
      <c r="B233" s="239"/>
      <c r="C233" s="239"/>
      <c r="D233" s="258"/>
      <c r="E233" s="239"/>
      <c r="F233" s="263"/>
      <c r="G233" s="239"/>
      <c r="H233" s="239"/>
      <c r="I233" s="239"/>
      <c r="J233" s="239"/>
    </row>
    <row r="234" spans="1:10" s="237" customFormat="1" x14ac:dyDescent="0.35">
      <c r="A234" s="239"/>
      <c r="B234" s="239"/>
      <c r="C234" s="239"/>
      <c r="D234" s="258"/>
      <c r="E234" s="239"/>
      <c r="F234" s="263"/>
      <c r="G234" s="239"/>
      <c r="H234" s="239"/>
      <c r="I234" s="239"/>
      <c r="J234" s="239"/>
    </row>
    <row r="235" spans="1:10" s="237" customFormat="1" x14ac:dyDescent="0.35">
      <c r="A235" s="239"/>
      <c r="B235" s="239"/>
      <c r="C235" s="239"/>
      <c r="D235" s="258"/>
      <c r="E235" s="239"/>
      <c r="F235" s="263"/>
      <c r="G235" s="239"/>
      <c r="H235" s="239"/>
      <c r="I235" s="239"/>
      <c r="J235" s="239"/>
    </row>
    <row r="236" spans="1:10" s="237" customFormat="1" x14ac:dyDescent="0.35">
      <c r="A236" s="239"/>
      <c r="B236" s="239"/>
      <c r="C236" s="239"/>
      <c r="D236" s="258"/>
      <c r="E236" s="239"/>
      <c r="F236" s="263"/>
      <c r="G236" s="239"/>
      <c r="H236" s="239"/>
      <c r="I236" s="239"/>
      <c r="J236" s="239"/>
    </row>
    <row r="237" spans="1:10" s="237" customFormat="1" x14ac:dyDescent="0.35">
      <c r="A237" s="239"/>
      <c r="B237" s="239"/>
      <c r="C237" s="239"/>
      <c r="D237" s="258"/>
      <c r="E237" s="239"/>
      <c r="F237" s="263"/>
      <c r="G237" s="239"/>
      <c r="H237" s="239"/>
      <c r="I237" s="239"/>
      <c r="J237" s="239"/>
    </row>
    <row r="238" spans="1:10" s="237" customFormat="1" x14ac:dyDescent="0.35">
      <c r="A238" s="239"/>
      <c r="B238" s="239"/>
      <c r="C238" s="239"/>
      <c r="D238" s="258"/>
      <c r="E238" s="239"/>
      <c r="F238" s="263"/>
      <c r="G238" s="239"/>
      <c r="H238" s="239"/>
      <c r="I238" s="239"/>
      <c r="J238" s="239"/>
    </row>
    <row r="239" spans="1:10" s="237" customFormat="1" x14ac:dyDescent="0.35">
      <c r="A239" s="239"/>
      <c r="B239" s="239"/>
      <c r="C239" s="239"/>
      <c r="D239" s="258"/>
      <c r="E239" s="239"/>
      <c r="F239" s="263"/>
      <c r="G239" s="239"/>
      <c r="H239" s="239"/>
      <c r="I239" s="239"/>
      <c r="J239" s="239"/>
    </row>
    <row r="240" spans="1:10" s="237" customFormat="1" x14ac:dyDescent="0.35">
      <c r="A240" s="239"/>
      <c r="B240" s="239"/>
      <c r="C240" s="239"/>
      <c r="D240" s="258"/>
      <c r="E240" s="239"/>
      <c r="F240" s="263"/>
      <c r="G240" s="239"/>
      <c r="H240" s="239"/>
      <c r="I240" s="239"/>
      <c r="J240" s="239"/>
    </row>
    <row r="241" spans="1:10" s="237" customFormat="1" x14ac:dyDescent="0.35">
      <c r="A241" s="239"/>
      <c r="B241" s="239"/>
      <c r="C241" s="239"/>
      <c r="D241" s="258"/>
      <c r="E241" s="239"/>
      <c r="F241" s="263"/>
      <c r="G241" s="239"/>
      <c r="H241" s="239"/>
      <c r="I241" s="239"/>
      <c r="J241" s="239"/>
    </row>
    <row r="242" spans="1:10" s="237" customFormat="1" x14ac:dyDescent="0.35">
      <c r="A242" s="239"/>
      <c r="B242" s="239"/>
      <c r="C242" s="239"/>
      <c r="D242" s="258"/>
      <c r="E242" s="239"/>
      <c r="F242" s="263"/>
      <c r="G242" s="239"/>
      <c r="H242" s="239"/>
      <c r="I242" s="239"/>
      <c r="J242" s="239"/>
    </row>
    <row r="243" spans="1:10" s="237" customFormat="1" x14ac:dyDescent="0.35">
      <c r="A243" s="239"/>
      <c r="B243" s="239"/>
      <c r="C243" s="239"/>
      <c r="D243" s="258"/>
      <c r="E243" s="239"/>
      <c r="F243" s="263"/>
      <c r="G243" s="239"/>
      <c r="H243" s="239"/>
      <c r="I243" s="239"/>
      <c r="J243" s="239"/>
    </row>
    <row r="244" spans="1:10" s="237" customFormat="1" x14ac:dyDescent="0.35">
      <c r="A244" s="239"/>
      <c r="B244" s="239"/>
      <c r="C244" s="239"/>
      <c r="D244" s="258"/>
      <c r="E244" s="239"/>
      <c r="F244" s="263"/>
      <c r="G244" s="239"/>
      <c r="H244" s="239"/>
      <c r="I244" s="239"/>
      <c r="J244" s="239"/>
    </row>
    <row r="245" spans="1:10" s="237" customFormat="1" x14ac:dyDescent="0.35">
      <c r="A245" s="239"/>
      <c r="B245" s="239"/>
      <c r="C245" s="239"/>
      <c r="D245" s="258"/>
      <c r="E245" s="239"/>
      <c r="F245" s="263"/>
      <c r="G245" s="239"/>
      <c r="H245" s="239"/>
      <c r="I245" s="239"/>
      <c r="J245" s="239"/>
    </row>
    <row r="246" spans="1:10" s="237" customFormat="1" x14ac:dyDescent="0.35">
      <c r="A246" s="239"/>
      <c r="B246" s="239"/>
      <c r="C246" s="239"/>
      <c r="D246" s="258"/>
      <c r="E246" s="239"/>
      <c r="F246" s="263"/>
      <c r="G246" s="239"/>
      <c r="H246" s="239"/>
      <c r="I246" s="239"/>
      <c r="J246" s="239"/>
    </row>
    <row r="247" spans="1:10" s="237" customFormat="1" x14ac:dyDescent="0.35">
      <c r="A247" s="239"/>
      <c r="B247" s="239"/>
      <c r="C247" s="239"/>
      <c r="D247" s="258"/>
      <c r="E247" s="239"/>
      <c r="F247" s="263"/>
      <c r="G247" s="239"/>
      <c r="H247" s="239"/>
      <c r="I247" s="239"/>
      <c r="J247" s="239"/>
    </row>
    <row r="248" spans="1:10" s="237" customFormat="1" x14ac:dyDescent="0.35">
      <c r="A248" s="239"/>
      <c r="B248" s="239"/>
      <c r="C248" s="239"/>
      <c r="D248" s="258"/>
      <c r="E248" s="239"/>
      <c r="F248" s="263"/>
      <c r="G248" s="239"/>
      <c r="H248" s="239"/>
      <c r="I248" s="239"/>
      <c r="J248" s="239"/>
    </row>
    <row r="249" spans="1:10" s="237" customFormat="1" x14ac:dyDescent="0.35">
      <c r="A249" s="239"/>
      <c r="B249" s="239"/>
      <c r="C249" s="239"/>
      <c r="D249" s="258"/>
      <c r="E249" s="239"/>
      <c r="F249" s="263"/>
      <c r="G249" s="239"/>
      <c r="H249" s="239"/>
      <c r="I249" s="239"/>
      <c r="J249" s="239"/>
    </row>
    <row r="250" spans="1:10" s="237" customFormat="1" x14ac:dyDescent="0.35">
      <c r="A250" s="239"/>
      <c r="B250" s="239"/>
      <c r="C250" s="239"/>
      <c r="D250" s="258"/>
      <c r="E250" s="239"/>
      <c r="F250" s="263"/>
      <c r="G250" s="239"/>
      <c r="H250" s="239"/>
      <c r="I250" s="239"/>
      <c r="J250" s="239"/>
    </row>
    <row r="251" spans="1:10" s="237" customFormat="1" x14ac:dyDescent="0.35">
      <c r="A251" s="239"/>
      <c r="B251" s="239"/>
      <c r="C251" s="239"/>
      <c r="D251" s="258"/>
      <c r="E251" s="239"/>
      <c r="F251" s="263"/>
      <c r="G251" s="239"/>
      <c r="H251" s="239"/>
      <c r="I251" s="239"/>
      <c r="J251" s="239"/>
    </row>
    <row r="252" spans="1:10" s="237" customFormat="1" x14ac:dyDescent="0.35">
      <c r="A252" s="239"/>
      <c r="B252" s="239"/>
      <c r="C252" s="239"/>
      <c r="D252" s="258"/>
      <c r="E252" s="239"/>
      <c r="F252" s="263"/>
      <c r="G252" s="239"/>
      <c r="H252" s="239"/>
      <c r="I252" s="239"/>
      <c r="J252" s="239"/>
    </row>
    <row r="253" spans="1:10" s="237" customFormat="1" x14ac:dyDescent="0.35">
      <c r="A253" s="239"/>
      <c r="B253" s="239"/>
      <c r="C253" s="239"/>
      <c r="D253" s="258"/>
      <c r="E253" s="239"/>
      <c r="F253" s="263"/>
      <c r="G253" s="239"/>
      <c r="H253" s="239"/>
      <c r="I253" s="239"/>
      <c r="J253" s="239"/>
    </row>
    <row r="254" spans="1:10" s="237" customFormat="1" x14ac:dyDescent="0.35">
      <c r="A254" s="239"/>
      <c r="B254" s="239"/>
      <c r="C254" s="239"/>
      <c r="D254" s="258"/>
      <c r="E254" s="239"/>
      <c r="F254" s="263"/>
      <c r="G254" s="239"/>
      <c r="H254" s="239"/>
      <c r="I254" s="239"/>
      <c r="J254" s="239"/>
    </row>
    <row r="255" spans="1:10" s="237" customFormat="1" x14ac:dyDescent="0.35">
      <c r="A255" s="239"/>
      <c r="B255" s="239"/>
      <c r="C255" s="239"/>
      <c r="D255" s="258"/>
      <c r="E255" s="239"/>
      <c r="F255" s="263"/>
      <c r="G255" s="239"/>
      <c r="H255" s="239"/>
      <c r="I255" s="239"/>
      <c r="J255" s="239"/>
    </row>
    <row r="256" spans="1:10" s="237" customFormat="1" x14ac:dyDescent="0.35">
      <c r="A256" s="239"/>
      <c r="B256" s="239"/>
      <c r="C256" s="239"/>
      <c r="D256" s="258"/>
      <c r="E256" s="239"/>
      <c r="F256" s="263"/>
      <c r="G256" s="239"/>
      <c r="H256" s="239"/>
      <c r="I256" s="239"/>
      <c r="J256" s="239"/>
    </row>
    <row r="257" spans="1:10" s="237" customFormat="1" x14ac:dyDescent="0.35">
      <c r="A257" s="239"/>
      <c r="B257" s="239"/>
      <c r="C257" s="239"/>
      <c r="D257" s="258"/>
      <c r="E257" s="239"/>
      <c r="F257" s="263"/>
      <c r="G257" s="239"/>
      <c r="H257" s="239"/>
      <c r="I257" s="239"/>
      <c r="J257" s="239"/>
    </row>
    <row r="258" spans="1:10" s="237" customFormat="1" x14ac:dyDescent="0.35">
      <c r="A258" s="239"/>
      <c r="B258" s="239"/>
      <c r="C258" s="239"/>
      <c r="D258" s="258"/>
      <c r="E258" s="239"/>
      <c r="F258" s="263"/>
      <c r="G258" s="239"/>
      <c r="H258" s="239"/>
      <c r="I258" s="239"/>
      <c r="J258" s="239"/>
    </row>
    <row r="259" spans="1:10" s="237" customFormat="1" x14ac:dyDescent="0.35">
      <c r="A259" s="239"/>
      <c r="B259" s="239"/>
      <c r="C259" s="239"/>
      <c r="D259" s="258"/>
      <c r="E259" s="239"/>
      <c r="F259" s="263"/>
      <c r="G259" s="239"/>
      <c r="H259" s="239"/>
      <c r="I259" s="239"/>
      <c r="J259" s="239"/>
    </row>
    <row r="260" spans="1:10" s="237" customFormat="1" x14ac:dyDescent="0.35">
      <c r="A260" s="239"/>
      <c r="B260" s="239"/>
      <c r="C260" s="239"/>
      <c r="D260" s="258"/>
      <c r="E260" s="239"/>
      <c r="F260" s="263"/>
      <c r="G260" s="239"/>
      <c r="H260" s="239"/>
      <c r="I260" s="239"/>
      <c r="J260" s="239"/>
    </row>
    <row r="261" spans="1:10" s="237" customFormat="1" x14ac:dyDescent="0.35">
      <c r="A261" s="239"/>
      <c r="B261" s="239"/>
      <c r="C261" s="239"/>
      <c r="D261" s="258"/>
      <c r="E261" s="239"/>
      <c r="F261" s="263"/>
      <c r="G261" s="239"/>
      <c r="H261" s="239"/>
      <c r="I261" s="239"/>
      <c r="J261" s="239"/>
    </row>
    <row r="262" spans="1:10" s="237" customFormat="1" x14ac:dyDescent="0.35">
      <c r="A262" s="239"/>
      <c r="B262" s="239"/>
      <c r="C262" s="239"/>
      <c r="D262" s="258"/>
      <c r="E262" s="239"/>
      <c r="F262" s="263"/>
      <c r="G262" s="239"/>
      <c r="H262" s="239"/>
      <c r="I262" s="239"/>
      <c r="J262" s="239"/>
    </row>
    <row r="263" spans="1:10" s="237" customFormat="1" x14ac:dyDescent="0.35">
      <c r="A263" s="239"/>
      <c r="B263" s="239"/>
      <c r="C263" s="239"/>
      <c r="D263" s="258"/>
      <c r="E263" s="239"/>
      <c r="F263" s="263"/>
      <c r="G263" s="239"/>
      <c r="H263" s="239"/>
      <c r="I263" s="239"/>
      <c r="J263" s="239"/>
    </row>
    <row r="264" spans="1:10" s="237" customFormat="1" x14ac:dyDescent="0.35">
      <c r="A264" s="239"/>
      <c r="B264" s="239"/>
      <c r="C264" s="239"/>
      <c r="D264" s="258"/>
      <c r="E264" s="239"/>
      <c r="F264" s="263"/>
      <c r="G264" s="239"/>
      <c r="H264" s="239"/>
      <c r="I264" s="239"/>
      <c r="J264" s="239"/>
    </row>
    <row r="265" spans="1:10" s="237" customFormat="1" x14ac:dyDescent="0.35">
      <c r="A265" s="239"/>
      <c r="B265" s="239"/>
      <c r="C265" s="239"/>
      <c r="D265" s="258"/>
      <c r="E265" s="239"/>
      <c r="F265" s="263"/>
      <c r="G265" s="239"/>
      <c r="H265" s="239"/>
      <c r="I265" s="239"/>
      <c r="J265" s="239"/>
    </row>
    <row r="266" spans="1:10" s="237" customFormat="1" x14ac:dyDescent="0.35">
      <c r="A266" s="239"/>
      <c r="B266" s="239"/>
      <c r="C266" s="239"/>
      <c r="D266" s="258"/>
      <c r="E266" s="239"/>
      <c r="F266" s="263"/>
      <c r="G266" s="239"/>
      <c r="H266" s="239"/>
      <c r="I266" s="239"/>
      <c r="J266" s="239"/>
    </row>
    <row r="267" spans="1:10" s="237" customFormat="1" x14ac:dyDescent="0.35">
      <c r="A267" s="239"/>
      <c r="B267" s="239"/>
      <c r="C267" s="239"/>
      <c r="D267" s="258"/>
      <c r="E267" s="239"/>
      <c r="F267" s="263"/>
      <c r="G267" s="239"/>
      <c r="H267" s="239"/>
      <c r="I267" s="239"/>
      <c r="J267" s="239"/>
    </row>
    <row r="268" spans="1:10" s="237" customFormat="1" x14ac:dyDescent="0.35">
      <c r="A268" s="239"/>
      <c r="B268" s="239"/>
      <c r="C268" s="239"/>
      <c r="D268" s="258"/>
      <c r="E268" s="239"/>
      <c r="F268" s="263"/>
      <c r="G268" s="239"/>
      <c r="H268" s="239"/>
      <c r="I268" s="239"/>
      <c r="J268" s="239"/>
    </row>
    <row r="269" spans="1:10" s="237" customFormat="1" x14ac:dyDescent="0.35">
      <c r="A269" s="239"/>
      <c r="B269" s="239"/>
      <c r="C269" s="239"/>
      <c r="D269" s="258"/>
      <c r="E269" s="239"/>
      <c r="F269" s="263"/>
      <c r="G269" s="239"/>
      <c r="H269" s="239"/>
      <c r="I269" s="239"/>
      <c r="J269" s="239"/>
    </row>
    <row r="270" spans="1:10" s="237" customFormat="1" x14ac:dyDescent="0.35">
      <c r="A270" s="239"/>
      <c r="B270" s="239"/>
      <c r="C270" s="239"/>
      <c r="D270" s="258"/>
      <c r="E270" s="239"/>
      <c r="F270" s="263"/>
      <c r="G270" s="239"/>
      <c r="H270" s="239"/>
      <c r="I270" s="239"/>
      <c r="J270" s="239"/>
    </row>
    <row r="271" spans="1:10" s="237" customFormat="1" x14ac:dyDescent="0.35">
      <c r="A271" s="239"/>
      <c r="B271" s="239"/>
      <c r="C271" s="239"/>
      <c r="D271" s="258"/>
      <c r="E271" s="239"/>
      <c r="F271" s="263"/>
      <c r="G271" s="239"/>
      <c r="H271" s="239"/>
      <c r="I271" s="239"/>
      <c r="J271" s="239"/>
    </row>
    <row r="272" spans="1:10" s="237" customFormat="1" x14ac:dyDescent="0.35">
      <c r="A272" s="239"/>
      <c r="B272" s="239"/>
      <c r="C272" s="239"/>
      <c r="D272" s="258"/>
      <c r="E272" s="239"/>
      <c r="F272" s="263"/>
      <c r="G272" s="239"/>
      <c r="H272" s="239"/>
      <c r="I272" s="239"/>
      <c r="J272" s="239"/>
    </row>
    <row r="273" spans="1:10" s="237" customFormat="1" x14ac:dyDescent="0.35">
      <c r="A273" s="239"/>
      <c r="B273" s="239"/>
      <c r="C273" s="239"/>
      <c r="D273" s="258"/>
      <c r="E273" s="239"/>
      <c r="F273" s="263"/>
      <c r="G273" s="239"/>
      <c r="H273" s="239"/>
      <c r="I273" s="239"/>
      <c r="J273" s="239"/>
    </row>
    <row r="274" spans="1:10" s="237" customFormat="1" x14ac:dyDescent="0.35">
      <c r="A274" s="239"/>
      <c r="B274" s="239"/>
      <c r="C274" s="239"/>
      <c r="D274" s="258"/>
      <c r="E274" s="239"/>
      <c r="F274" s="263"/>
      <c r="G274" s="239"/>
      <c r="H274" s="239"/>
      <c r="I274" s="239"/>
      <c r="J274" s="239"/>
    </row>
    <row r="275" spans="1:10" s="237" customFormat="1" x14ac:dyDescent="0.35">
      <c r="A275" s="239"/>
      <c r="B275" s="239"/>
      <c r="C275" s="239"/>
      <c r="D275" s="258"/>
      <c r="E275" s="239"/>
      <c r="F275" s="263"/>
      <c r="G275" s="239"/>
      <c r="H275" s="239"/>
      <c r="I275" s="239"/>
      <c r="J275" s="239"/>
    </row>
    <row r="276" spans="1:10" s="237" customFormat="1" x14ac:dyDescent="0.35">
      <c r="A276" s="239"/>
      <c r="B276" s="239"/>
      <c r="C276" s="239"/>
      <c r="D276" s="258"/>
      <c r="E276" s="239"/>
      <c r="F276" s="263"/>
      <c r="G276" s="239"/>
      <c r="H276" s="239"/>
      <c r="I276" s="239"/>
      <c r="J276" s="239"/>
    </row>
    <row r="277" spans="1:10" s="237" customFormat="1" x14ac:dyDescent="0.35">
      <c r="A277" s="239"/>
      <c r="B277" s="239"/>
      <c r="C277" s="239"/>
      <c r="D277" s="258"/>
      <c r="E277" s="239"/>
      <c r="F277" s="263"/>
      <c r="G277" s="239"/>
      <c r="H277" s="239"/>
      <c r="I277" s="239"/>
      <c r="J277" s="239"/>
    </row>
    <row r="278" spans="1:10" s="237" customFormat="1" x14ac:dyDescent="0.35">
      <c r="A278" s="239"/>
      <c r="B278" s="239"/>
      <c r="C278" s="239"/>
      <c r="D278" s="258"/>
      <c r="E278" s="239"/>
      <c r="F278" s="263"/>
      <c r="G278" s="239"/>
      <c r="H278" s="239"/>
      <c r="I278" s="239"/>
      <c r="J278" s="239"/>
    </row>
    <row r="279" spans="1:10" s="237" customFormat="1" x14ac:dyDescent="0.35">
      <c r="A279" s="239"/>
      <c r="B279" s="239"/>
      <c r="C279" s="239"/>
      <c r="D279" s="258"/>
      <c r="E279" s="239"/>
      <c r="F279" s="263"/>
      <c r="G279" s="239"/>
      <c r="H279" s="239"/>
      <c r="I279" s="239"/>
      <c r="J279" s="239"/>
    </row>
    <row r="280" spans="1:10" s="237" customFormat="1" x14ac:dyDescent="0.35">
      <c r="A280" s="239"/>
      <c r="B280" s="239"/>
      <c r="C280" s="239"/>
      <c r="D280" s="258"/>
      <c r="E280" s="239"/>
      <c r="F280" s="263"/>
      <c r="G280" s="239"/>
      <c r="H280" s="239"/>
      <c r="I280" s="239"/>
      <c r="J280" s="239"/>
    </row>
    <row r="281" spans="1:10" s="237" customFormat="1" x14ac:dyDescent="0.35">
      <c r="A281" s="239"/>
      <c r="B281" s="239"/>
      <c r="C281" s="239"/>
      <c r="D281" s="258"/>
      <c r="E281" s="239"/>
      <c r="F281" s="263"/>
      <c r="G281" s="239"/>
      <c r="H281" s="239"/>
      <c r="I281" s="239"/>
      <c r="J281" s="239"/>
    </row>
    <row r="282" spans="1:10" s="237" customFormat="1" x14ac:dyDescent="0.35">
      <c r="A282" s="239"/>
      <c r="B282" s="239"/>
      <c r="C282" s="239"/>
      <c r="D282" s="258"/>
      <c r="E282" s="239"/>
      <c r="F282" s="263"/>
      <c r="G282" s="239"/>
      <c r="H282" s="239"/>
      <c r="I282" s="239"/>
      <c r="J282" s="239"/>
    </row>
    <row r="283" spans="1:10" s="237" customFormat="1" x14ac:dyDescent="0.35">
      <c r="A283" s="239"/>
      <c r="B283" s="239"/>
      <c r="C283" s="239"/>
      <c r="D283" s="258"/>
      <c r="E283" s="239"/>
      <c r="F283" s="263"/>
      <c r="G283" s="239"/>
      <c r="H283" s="239"/>
      <c r="I283" s="239"/>
      <c r="J283" s="239"/>
    </row>
    <row r="284" spans="1:10" s="237" customFormat="1" x14ac:dyDescent="0.35">
      <c r="A284" s="239"/>
      <c r="B284" s="239"/>
      <c r="C284" s="239"/>
      <c r="D284" s="258"/>
      <c r="E284" s="239"/>
      <c r="F284" s="263"/>
      <c r="G284" s="239"/>
      <c r="H284" s="239"/>
      <c r="I284" s="239"/>
      <c r="J284" s="239"/>
    </row>
    <row r="285" spans="1:10" s="237" customFormat="1" x14ac:dyDescent="0.35">
      <c r="A285" s="239"/>
      <c r="B285" s="239"/>
      <c r="C285" s="239"/>
      <c r="D285" s="258"/>
      <c r="E285" s="239"/>
      <c r="F285" s="263"/>
      <c r="G285" s="239"/>
      <c r="H285" s="239"/>
      <c r="I285" s="239"/>
      <c r="J285" s="239"/>
    </row>
    <row r="286" spans="1:10" s="237" customFormat="1" x14ac:dyDescent="0.35">
      <c r="A286" s="239"/>
      <c r="B286" s="239"/>
      <c r="C286" s="239"/>
      <c r="D286" s="258"/>
      <c r="E286" s="239"/>
      <c r="F286" s="263"/>
      <c r="G286" s="239"/>
      <c r="H286" s="239"/>
      <c r="I286" s="239"/>
      <c r="J286" s="239"/>
    </row>
    <row r="287" spans="1:10" s="237" customFormat="1" x14ac:dyDescent="0.35">
      <c r="A287" s="239"/>
      <c r="B287" s="239"/>
      <c r="C287" s="239"/>
      <c r="D287" s="258"/>
      <c r="E287" s="239"/>
      <c r="F287" s="263"/>
      <c r="G287" s="239"/>
      <c r="H287" s="239"/>
      <c r="I287" s="239"/>
      <c r="J287" s="239"/>
    </row>
    <row r="288" spans="1:10" s="237" customFormat="1" x14ac:dyDescent="0.35">
      <c r="A288" s="239"/>
      <c r="B288" s="239"/>
      <c r="C288" s="239"/>
      <c r="D288" s="258"/>
      <c r="E288" s="239"/>
      <c r="F288" s="263"/>
      <c r="G288" s="239"/>
      <c r="H288" s="239"/>
      <c r="I288" s="239"/>
      <c r="J288" s="239"/>
    </row>
    <row r="289" spans="1:10" s="237" customFormat="1" x14ac:dyDescent="0.35">
      <c r="A289" s="239"/>
      <c r="B289" s="239"/>
      <c r="C289" s="239"/>
      <c r="D289" s="258"/>
      <c r="E289" s="239"/>
      <c r="F289" s="263"/>
      <c r="G289" s="239"/>
      <c r="H289" s="239"/>
      <c r="I289" s="239"/>
      <c r="J289" s="239"/>
    </row>
    <row r="290" spans="1:10" s="237" customFormat="1" x14ac:dyDescent="0.35">
      <c r="A290" s="239"/>
      <c r="B290" s="239"/>
      <c r="C290" s="239"/>
      <c r="D290" s="258"/>
      <c r="E290" s="239"/>
      <c r="F290" s="263"/>
      <c r="G290" s="239"/>
      <c r="H290" s="239"/>
      <c r="I290" s="239"/>
      <c r="J290" s="239"/>
    </row>
    <row r="291" spans="1:10" s="237" customFormat="1" x14ac:dyDescent="0.35">
      <c r="A291" s="239"/>
      <c r="B291" s="239"/>
      <c r="C291" s="239"/>
      <c r="D291" s="258"/>
      <c r="E291" s="239"/>
      <c r="F291" s="263"/>
      <c r="G291" s="239"/>
      <c r="H291" s="239"/>
      <c r="I291" s="239"/>
      <c r="J291" s="239"/>
    </row>
    <row r="292" spans="1:10" s="237" customFormat="1" x14ac:dyDescent="0.35">
      <c r="A292" s="239"/>
      <c r="B292" s="239"/>
      <c r="C292" s="239"/>
      <c r="D292" s="258"/>
      <c r="E292" s="239"/>
      <c r="F292" s="263"/>
      <c r="G292" s="239"/>
      <c r="H292" s="239"/>
      <c r="I292" s="239"/>
      <c r="J292" s="239"/>
    </row>
    <row r="293" spans="1:10" s="237" customFormat="1" x14ac:dyDescent="0.35">
      <c r="A293" s="239"/>
      <c r="B293" s="239"/>
      <c r="C293" s="239"/>
      <c r="D293" s="258"/>
      <c r="E293" s="239"/>
      <c r="F293" s="263"/>
      <c r="G293" s="239"/>
      <c r="H293" s="239"/>
      <c r="I293" s="239"/>
      <c r="J293" s="239"/>
    </row>
    <row r="294" spans="1:10" s="237" customFormat="1" x14ac:dyDescent="0.35">
      <c r="A294" s="239"/>
      <c r="B294" s="239"/>
      <c r="C294" s="239"/>
      <c r="D294" s="258"/>
      <c r="E294" s="239"/>
      <c r="F294" s="263"/>
      <c r="G294" s="239"/>
      <c r="H294" s="239"/>
      <c r="I294" s="239"/>
      <c r="J294" s="239"/>
    </row>
    <row r="295" spans="1:10" s="237" customFormat="1" x14ac:dyDescent="0.35">
      <c r="A295" s="239"/>
      <c r="B295" s="239"/>
      <c r="C295" s="239"/>
      <c r="D295" s="258"/>
      <c r="E295" s="239"/>
      <c r="F295" s="263"/>
      <c r="G295" s="239"/>
      <c r="H295" s="239"/>
      <c r="I295" s="239"/>
      <c r="J295" s="239"/>
    </row>
    <row r="296" spans="1:10" s="237" customFormat="1" x14ac:dyDescent="0.35">
      <c r="A296" s="239"/>
      <c r="B296" s="239"/>
      <c r="C296" s="239"/>
      <c r="D296" s="258"/>
      <c r="E296" s="239"/>
      <c r="F296" s="263"/>
      <c r="G296" s="239"/>
      <c r="H296" s="239"/>
      <c r="I296" s="239"/>
      <c r="J296" s="239"/>
    </row>
    <row r="297" spans="1:10" s="237" customFormat="1" x14ac:dyDescent="0.35">
      <c r="A297" s="239"/>
      <c r="B297" s="239"/>
      <c r="C297" s="239"/>
      <c r="D297" s="258"/>
      <c r="E297" s="239"/>
      <c r="F297" s="263"/>
      <c r="G297" s="239"/>
      <c r="H297" s="239"/>
      <c r="I297" s="239"/>
      <c r="J297" s="239"/>
    </row>
    <row r="298" spans="1:10" s="237" customFormat="1" x14ac:dyDescent="0.35">
      <c r="A298" s="239"/>
      <c r="B298" s="239"/>
      <c r="C298" s="239"/>
      <c r="D298" s="258"/>
      <c r="E298" s="239"/>
      <c r="F298" s="263"/>
      <c r="G298" s="239"/>
      <c r="H298" s="239"/>
      <c r="I298" s="239"/>
      <c r="J298" s="239"/>
    </row>
    <row r="299" spans="1:10" s="237" customFormat="1" x14ac:dyDescent="0.35">
      <c r="A299" s="239"/>
      <c r="B299" s="239"/>
      <c r="C299" s="239"/>
      <c r="D299" s="258"/>
      <c r="E299" s="239"/>
      <c r="F299" s="263"/>
      <c r="G299" s="239"/>
      <c r="H299" s="239"/>
      <c r="I299" s="239"/>
      <c r="J299" s="239"/>
    </row>
    <row r="300" spans="1:10" s="237" customFormat="1" x14ac:dyDescent="0.35">
      <c r="A300" s="239"/>
      <c r="B300" s="239"/>
      <c r="C300" s="239"/>
      <c r="D300" s="258"/>
      <c r="E300" s="239"/>
      <c r="F300" s="263"/>
      <c r="G300" s="239"/>
      <c r="H300" s="239"/>
      <c r="I300" s="239"/>
      <c r="J300" s="239"/>
    </row>
    <row r="301" spans="1:10" s="237" customFormat="1" x14ac:dyDescent="0.35">
      <c r="A301" s="239"/>
      <c r="B301" s="239"/>
      <c r="C301" s="239"/>
      <c r="D301" s="258"/>
      <c r="E301" s="239"/>
      <c r="F301" s="263"/>
      <c r="G301" s="239"/>
      <c r="H301" s="239"/>
      <c r="I301" s="239"/>
      <c r="J301" s="239"/>
    </row>
    <row r="302" spans="1:10" s="237" customFormat="1" x14ac:dyDescent="0.35">
      <c r="A302" s="239"/>
      <c r="B302" s="239"/>
      <c r="C302" s="239"/>
      <c r="D302" s="258"/>
      <c r="E302" s="239"/>
      <c r="F302" s="263"/>
      <c r="G302" s="239"/>
      <c r="H302" s="239"/>
      <c r="I302" s="239"/>
      <c r="J302" s="239"/>
    </row>
    <row r="303" spans="1:10" s="237" customFormat="1" x14ac:dyDescent="0.35">
      <c r="A303" s="239"/>
      <c r="B303" s="239"/>
      <c r="C303" s="239"/>
      <c r="D303" s="258"/>
      <c r="E303" s="239"/>
      <c r="F303" s="263"/>
      <c r="G303" s="239"/>
      <c r="H303" s="239"/>
      <c r="I303" s="239"/>
      <c r="J303" s="239"/>
    </row>
    <row r="304" spans="1:10" s="237" customFormat="1" x14ac:dyDescent="0.35">
      <c r="A304" s="239"/>
      <c r="B304" s="239"/>
      <c r="C304" s="239"/>
      <c r="D304" s="258"/>
      <c r="E304" s="239"/>
      <c r="F304" s="263"/>
      <c r="G304" s="239"/>
      <c r="H304" s="239"/>
      <c r="I304" s="239"/>
      <c r="J304" s="239"/>
    </row>
    <row r="305" spans="1:10" s="237" customFormat="1" x14ac:dyDescent="0.35">
      <c r="A305" s="239"/>
      <c r="B305" s="239"/>
      <c r="C305" s="239"/>
      <c r="D305" s="258"/>
      <c r="E305" s="239"/>
      <c r="F305" s="263"/>
      <c r="G305" s="239"/>
      <c r="H305" s="239"/>
      <c r="I305" s="239"/>
      <c r="J305" s="239"/>
    </row>
    <row r="306" spans="1:10" s="237" customFormat="1" x14ac:dyDescent="0.35">
      <c r="A306" s="239"/>
      <c r="B306" s="239"/>
      <c r="C306" s="239"/>
      <c r="D306" s="258"/>
      <c r="E306" s="239"/>
      <c r="F306" s="263"/>
      <c r="G306" s="239"/>
      <c r="H306" s="239"/>
      <c r="I306" s="239"/>
      <c r="J306" s="239"/>
    </row>
    <row r="307" spans="1:10" s="237" customFormat="1" x14ac:dyDescent="0.35">
      <c r="A307" s="239"/>
      <c r="B307" s="239"/>
      <c r="C307" s="239"/>
      <c r="D307" s="258"/>
      <c r="E307" s="239"/>
      <c r="F307" s="263"/>
      <c r="G307" s="239"/>
      <c r="H307" s="239"/>
      <c r="I307" s="239"/>
      <c r="J307" s="239"/>
    </row>
    <row r="308" spans="1:10" s="237" customFormat="1" x14ac:dyDescent="0.35">
      <c r="A308" s="239"/>
      <c r="B308" s="239"/>
      <c r="C308" s="239"/>
      <c r="D308" s="258"/>
      <c r="E308" s="239"/>
      <c r="F308" s="263"/>
      <c r="G308" s="239"/>
      <c r="H308" s="239"/>
      <c r="I308" s="239"/>
      <c r="J308" s="239"/>
    </row>
    <row r="309" spans="1:10" s="237" customFormat="1" x14ac:dyDescent="0.35">
      <c r="A309" s="239"/>
      <c r="B309" s="239"/>
      <c r="C309" s="239"/>
      <c r="D309" s="258"/>
      <c r="E309" s="239"/>
      <c r="F309" s="263"/>
      <c r="G309" s="239"/>
      <c r="H309" s="239"/>
      <c r="I309" s="239"/>
      <c r="J309" s="239"/>
    </row>
    <row r="310" spans="1:10" s="237" customFormat="1" x14ac:dyDescent="0.35">
      <c r="A310" s="239"/>
      <c r="B310" s="239"/>
      <c r="C310" s="239"/>
      <c r="D310" s="258"/>
      <c r="E310" s="239"/>
      <c r="F310" s="263"/>
      <c r="G310" s="239"/>
      <c r="H310" s="239"/>
      <c r="I310" s="239"/>
      <c r="J310" s="239"/>
    </row>
    <row r="311" spans="1:10" s="237" customFormat="1" x14ac:dyDescent="0.35">
      <c r="A311" s="239"/>
      <c r="B311" s="239"/>
      <c r="C311" s="239"/>
      <c r="D311" s="258"/>
      <c r="E311" s="239"/>
      <c r="F311" s="263"/>
      <c r="G311" s="239"/>
      <c r="H311" s="239"/>
      <c r="I311" s="239"/>
      <c r="J311" s="239"/>
    </row>
    <row r="312" spans="1:10" s="237" customFormat="1" x14ac:dyDescent="0.35">
      <c r="A312" s="239"/>
      <c r="B312" s="239"/>
      <c r="C312" s="239"/>
      <c r="D312" s="258"/>
      <c r="E312" s="239"/>
      <c r="F312" s="263"/>
      <c r="G312" s="239"/>
      <c r="H312" s="239"/>
      <c r="I312" s="239"/>
      <c r="J312" s="239"/>
    </row>
    <row r="313" spans="1:10" s="237" customFormat="1" x14ac:dyDescent="0.35">
      <c r="A313" s="239"/>
      <c r="B313" s="239"/>
      <c r="C313" s="239"/>
      <c r="D313" s="258"/>
      <c r="E313" s="239"/>
      <c r="F313" s="263"/>
      <c r="G313" s="239"/>
      <c r="H313" s="239"/>
      <c r="I313" s="239"/>
      <c r="J313" s="239"/>
    </row>
    <row r="314" spans="1:10" s="237" customFormat="1" x14ac:dyDescent="0.35">
      <c r="A314" s="239"/>
      <c r="B314" s="239"/>
      <c r="C314" s="239"/>
      <c r="D314" s="258"/>
      <c r="E314" s="239"/>
      <c r="F314" s="263"/>
      <c r="G314" s="239"/>
      <c r="H314" s="239"/>
      <c r="I314" s="239"/>
      <c r="J314" s="239"/>
    </row>
    <row r="315" spans="1:10" s="237" customFormat="1" x14ac:dyDescent="0.35">
      <c r="A315" s="239"/>
      <c r="B315" s="239"/>
      <c r="C315" s="239"/>
      <c r="D315" s="258"/>
      <c r="E315" s="239"/>
      <c r="F315" s="263"/>
      <c r="G315" s="239"/>
      <c r="H315" s="239"/>
      <c r="I315" s="239"/>
      <c r="J315" s="239"/>
    </row>
    <row r="316" spans="1:10" s="237" customFormat="1" x14ac:dyDescent="0.35">
      <c r="A316" s="239"/>
      <c r="B316" s="239"/>
      <c r="C316" s="239"/>
      <c r="D316" s="258"/>
      <c r="E316" s="239"/>
      <c r="F316" s="263"/>
      <c r="G316" s="239"/>
      <c r="H316" s="239"/>
      <c r="I316" s="239"/>
      <c r="J316" s="239"/>
    </row>
    <row r="317" spans="1:10" s="237" customFormat="1" x14ac:dyDescent="0.35">
      <c r="A317" s="239"/>
      <c r="B317" s="239"/>
      <c r="C317" s="239"/>
      <c r="D317" s="258"/>
      <c r="E317" s="239"/>
      <c r="F317" s="263"/>
      <c r="G317" s="239"/>
      <c r="H317" s="239"/>
      <c r="I317" s="239"/>
      <c r="J317" s="239"/>
    </row>
    <row r="318" spans="1:10" s="237" customFormat="1" x14ac:dyDescent="0.35">
      <c r="A318" s="239"/>
      <c r="B318" s="239"/>
      <c r="C318" s="239"/>
      <c r="D318" s="258"/>
      <c r="E318" s="239"/>
      <c r="F318" s="263"/>
      <c r="G318" s="239"/>
      <c r="H318" s="239"/>
      <c r="I318" s="239"/>
      <c r="J318" s="239"/>
    </row>
    <row r="319" spans="1:10" s="237" customFormat="1" x14ac:dyDescent="0.35">
      <c r="A319" s="239"/>
      <c r="B319" s="239"/>
      <c r="C319" s="239"/>
      <c r="D319" s="258"/>
      <c r="E319" s="239"/>
      <c r="F319" s="263"/>
      <c r="G319" s="239"/>
      <c r="H319" s="239"/>
      <c r="I319" s="239"/>
      <c r="J319" s="239"/>
    </row>
    <row r="320" spans="1:10" s="237" customFormat="1" x14ac:dyDescent="0.35">
      <c r="A320" s="239"/>
      <c r="B320" s="239"/>
      <c r="C320" s="239"/>
      <c r="D320" s="258"/>
      <c r="E320" s="239"/>
      <c r="F320" s="263"/>
      <c r="G320" s="239"/>
      <c r="H320" s="239"/>
      <c r="I320" s="239"/>
      <c r="J320" s="239"/>
    </row>
    <row r="321" spans="1:10" s="237" customFormat="1" x14ac:dyDescent="0.35">
      <c r="A321" s="239"/>
      <c r="B321" s="239"/>
      <c r="C321" s="239"/>
      <c r="D321" s="258"/>
      <c r="E321" s="239"/>
      <c r="F321" s="263"/>
      <c r="G321" s="239"/>
      <c r="H321" s="239"/>
      <c r="I321" s="239"/>
      <c r="J321" s="239"/>
    </row>
    <row r="322" spans="1:10" s="237" customFormat="1" x14ac:dyDescent="0.35">
      <c r="A322" s="239"/>
      <c r="B322" s="239"/>
      <c r="C322" s="239"/>
      <c r="D322" s="258"/>
      <c r="E322" s="239"/>
      <c r="F322" s="263"/>
      <c r="G322" s="239"/>
      <c r="H322" s="239"/>
      <c r="I322" s="239"/>
      <c r="J322" s="239"/>
    </row>
    <row r="323" spans="1:10" s="237" customFormat="1" x14ac:dyDescent="0.35">
      <c r="A323" s="239"/>
      <c r="B323" s="239"/>
      <c r="C323" s="239"/>
      <c r="D323" s="258"/>
      <c r="E323" s="239"/>
      <c r="F323" s="263"/>
      <c r="G323" s="239"/>
      <c r="H323" s="239"/>
      <c r="I323" s="239"/>
      <c r="J323" s="239"/>
    </row>
    <row r="324" spans="1:10" s="237" customFormat="1" x14ac:dyDescent="0.35">
      <c r="A324" s="239"/>
      <c r="B324" s="239"/>
      <c r="C324" s="239"/>
      <c r="D324" s="258"/>
      <c r="E324" s="239"/>
      <c r="F324" s="263"/>
      <c r="G324" s="239"/>
      <c r="H324" s="239"/>
      <c r="I324" s="239"/>
      <c r="J324" s="239"/>
    </row>
    <row r="325" spans="1:10" s="237" customFormat="1" x14ac:dyDescent="0.35">
      <c r="A325" s="239"/>
      <c r="B325" s="239"/>
      <c r="C325" s="239"/>
      <c r="D325" s="258"/>
      <c r="E325" s="239"/>
      <c r="F325" s="263"/>
      <c r="G325" s="239"/>
      <c r="H325" s="239"/>
      <c r="I325" s="239"/>
      <c r="J325" s="239"/>
    </row>
    <row r="326" spans="1:10" s="237" customFormat="1" x14ac:dyDescent="0.35">
      <c r="A326" s="239"/>
      <c r="B326" s="239"/>
      <c r="C326" s="239"/>
      <c r="D326" s="258"/>
      <c r="E326" s="239"/>
      <c r="F326" s="263"/>
      <c r="G326" s="239"/>
      <c r="H326" s="239"/>
      <c r="I326" s="239"/>
      <c r="J326" s="239"/>
    </row>
    <row r="327" spans="1:10" s="237" customFormat="1" x14ac:dyDescent="0.35">
      <c r="A327" s="239"/>
      <c r="B327" s="239"/>
      <c r="C327" s="239"/>
      <c r="D327" s="258"/>
      <c r="E327" s="239"/>
      <c r="F327" s="263"/>
      <c r="G327" s="239"/>
      <c r="H327" s="239"/>
      <c r="I327" s="239"/>
      <c r="J327" s="239"/>
    </row>
    <row r="328" spans="1:10" s="237" customFormat="1" x14ac:dyDescent="0.35">
      <c r="A328" s="239"/>
      <c r="B328" s="239"/>
      <c r="C328" s="239"/>
      <c r="D328" s="258"/>
      <c r="E328" s="239"/>
      <c r="F328" s="263"/>
      <c r="G328" s="239"/>
      <c r="H328" s="239"/>
      <c r="I328" s="239"/>
      <c r="J328" s="239"/>
    </row>
    <row r="329" spans="1:10" s="237" customFormat="1" x14ac:dyDescent="0.35">
      <c r="A329" s="239"/>
      <c r="B329" s="239"/>
      <c r="C329" s="239"/>
      <c r="D329" s="258"/>
      <c r="E329" s="239"/>
      <c r="F329" s="263"/>
      <c r="G329" s="239"/>
      <c r="H329" s="239"/>
      <c r="I329" s="239"/>
      <c r="J329" s="239"/>
    </row>
    <row r="330" spans="1:10" s="237" customFormat="1" x14ac:dyDescent="0.35">
      <c r="A330" s="239"/>
      <c r="B330" s="239"/>
      <c r="C330" s="239"/>
      <c r="D330" s="258"/>
      <c r="E330" s="239"/>
      <c r="F330" s="263"/>
      <c r="G330" s="239"/>
      <c r="H330" s="239"/>
      <c r="I330" s="239"/>
      <c r="J330" s="239"/>
    </row>
    <row r="331" spans="1:10" s="237" customFormat="1" x14ac:dyDescent="0.35">
      <c r="A331" s="239"/>
      <c r="B331" s="239"/>
      <c r="C331" s="239"/>
      <c r="D331" s="258"/>
      <c r="E331" s="239"/>
      <c r="F331" s="263"/>
      <c r="G331" s="239"/>
      <c r="H331" s="239"/>
      <c r="I331" s="239"/>
      <c r="J331" s="239"/>
    </row>
    <row r="332" spans="1:10" s="237" customFormat="1" x14ac:dyDescent="0.35">
      <c r="A332" s="239"/>
      <c r="B332" s="239"/>
      <c r="C332" s="239"/>
      <c r="D332" s="258"/>
      <c r="E332" s="239"/>
      <c r="F332" s="263"/>
      <c r="G332" s="239"/>
      <c r="H332" s="239"/>
      <c r="I332" s="239"/>
      <c r="J332" s="239"/>
    </row>
    <row r="333" spans="1:10" s="237" customFormat="1" x14ac:dyDescent="0.35">
      <c r="A333" s="239"/>
      <c r="B333" s="239"/>
      <c r="C333" s="239"/>
      <c r="D333" s="258"/>
      <c r="E333" s="239"/>
      <c r="F333" s="263"/>
      <c r="G333" s="239"/>
      <c r="H333" s="239"/>
      <c r="I333" s="239"/>
      <c r="J333" s="239"/>
    </row>
    <row r="334" spans="1:10" s="237" customFormat="1" x14ac:dyDescent="0.35">
      <c r="A334" s="239"/>
      <c r="B334" s="239"/>
      <c r="C334" s="239"/>
      <c r="D334" s="258"/>
      <c r="E334" s="239"/>
      <c r="F334" s="263"/>
      <c r="G334" s="239"/>
      <c r="H334" s="239"/>
      <c r="I334" s="239"/>
      <c r="J334" s="239"/>
    </row>
    <row r="335" spans="1:10" s="237" customFormat="1" x14ac:dyDescent="0.35">
      <c r="A335" s="239"/>
      <c r="B335" s="239"/>
      <c r="C335" s="239"/>
      <c r="D335" s="258"/>
      <c r="E335" s="239"/>
      <c r="F335" s="263"/>
      <c r="G335" s="239"/>
      <c r="H335" s="239"/>
      <c r="I335" s="239"/>
      <c r="J335" s="239"/>
    </row>
    <row r="336" spans="1:10" s="237" customFormat="1" x14ac:dyDescent="0.35">
      <c r="A336" s="239"/>
      <c r="B336" s="239"/>
      <c r="C336" s="239"/>
      <c r="D336" s="258"/>
      <c r="E336" s="239"/>
      <c r="F336" s="263"/>
      <c r="G336" s="239"/>
      <c r="H336" s="239"/>
      <c r="I336" s="239"/>
      <c r="J336" s="239"/>
    </row>
    <row r="337" spans="1:10" s="237" customFormat="1" x14ac:dyDescent="0.35">
      <c r="A337" s="239"/>
      <c r="B337" s="239"/>
      <c r="C337" s="239"/>
      <c r="D337" s="258"/>
      <c r="E337" s="239"/>
      <c r="F337" s="263"/>
      <c r="G337" s="239"/>
      <c r="H337" s="239"/>
      <c r="I337" s="239"/>
      <c r="J337" s="239"/>
    </row>
    <row r="338" spans="1:10" s="237" customFormat="1" x14ac:dyDescent="0.35">
      <c r="A338" s="239"/>
      <c r="B338" s="239"/>
      <c r="C338" s="239"/>
      <c r="D338" s="258"/>
      <c r="E338" s="239"/>
      <c r="F338" s="263"/>
      <c r="G338" s="239"/>
      <c r="H338" s="239"/>
      <c r="I338" s="239"/>
      <c r="J338" s="239"/>
    </row>
    <row r="339" spans="1:10" s="237" customFormat="1" x14ac:dyDescent="0.35">
      <c r="A339" s="239"/>
      <c r="B339" s="239"/>
      <c r="C339" s="239"/>
      <c r="D339" s="258"/>
      <c r="E339" s="239"/>
      <c r="F339" s="263"/>
      <c r="G339" s="239"/>
      <c r="H339" s="239"/>
      <c r="I339" s="239"/>
      <c r="J339" s="239"/>
    </row>
    <row r="340" spans="1:10" s="237" customFormat="1" x14ac:dyDescent="0.35">
      <c r="A340" s="239"/>
      <c r="B340" s="239"/>
      <c r="C340" s="239"/>
      <c r="D340" s="258"/>
      <c r="E340" s="239"/>
      <c r="F340" s="263"/>
      <c r="G340" s="239"/>
      <c r="H340" s="239"/>
      <c r="I340" s="239"/>
      <c r="J340" s="239"/>
    </row>
    <row r="341" spans="1:10" s="237" customFormat="1" x14ac:dyDescent="0.35">
      <c r="A341" s="239"/>
      <c r="B341" s="239"/>
      <c r="C341" s="239"/>
      <c r="D341" s="258"/>
      <c r="E341" s="239"/>
      <c r="F341" s="263"/>
      <c r="G341" s="239"/>
      <c r="H341" s="239"/>
      <c r="I341" s="239"/>
      <c r="J341" s="239"/>
    </row>
    <row r="342" spans="1:10" s="237" customFormat="1" x14ac:dyDescent="0.35">
      <c r="A342" s="239"/>
      <c r="B342" s="239"/>
      <c r="C342" s="239"/>
      <c r="D342" s="258"/>
      <c r="E342" s="239"/>
      <c r="F342" s="263"/>
      <c r="G342" s="239"/>
      <c r="H342" s="239"/>
      <c r="I342" s="239"/>
      <c r="J342" s="239"/>
    </row>
    <row r="343" spans="1:10" s="237" customFormat="1" x14ac:dyDescent="0.35">
      <c r="A343" s="239"/>
      <c r="B343" s="239"/>
      <c r="C343" s="239"/>
      <c r="D343" s="258"/>
      <c r="E343" s="239"/>
      <c r="F343" s="263"/>
      <c r="G343" s="239"/>
      <c r="H343" s="239"/>
      <c r="I343" s="239"/>
      <c r="J343" s="239"/>
    </row>
    <row r="344" spans="1:10" s="237" customFormat="1" x14ac:dyDescent="0.35">
      <c r="A344" s="239"/>
      <c r="B344" s="239"/>
      <c r="C344" s="239"/>
      <c r="D344" s="258"/>
      <c r="E344" s="239"/>
      <c r="F344" s="263"/>
      <c r="G344" s="239"/>
      <c r="H344" s="239"/>
      <c r="I344" s="239"/>
      <c r="J344" s="239"/>
    </row>
    <row r="345" spans="1:10" s="237" customFormat="1" x14ac:dyDescent="0.35">
      <c r="A345" s="239"/>
      <c r="B345" s="239"/>
      <c r="C345" s="239"/>
      <c r="D345" s="258"/>
      <c r="E345" s="239"/>
      <c r="F345" s="263"/>
      <c r="G345" s="239"/>
      <c r="H345" s="239"/>
      <c r="I345" s="239"/>
      <c r="J345" s="239"/>
    </row>
    <row r="346" spans="1:10" s="237" customFormat="1" x14ac:dyDescent="0.35">
      <c r="A346" s="239"/>
      <c r="B346" s="239"/>
      <c r="C346" s="239"/>
      <c r="D346" s="258"/>
      <c r="E346" s="239"/>
      <c r="F346" s="263"/>
      <c r="G346" s="239"/>
      <c r="H346" s="239"/>
      <c r="I346" s="239"/>
      <c r="J346" s="239"/>
    </row>
    <row r="347" spans="1:10" s="237" customFormat="1" x14ac:dyDescent="0.35">
      <c r="A347" s="239"/>
      <c r="B347" s="239"/>
      <c r="C347" s="239"/>
      <c r="D347" s="258"/>
      <c r="E347" s="239"/>
      <c r="F347" s="263"/>
      <c r="G347" s="239"/>
      <c r="H347" s="239"/>
      <c r="I347" s="239"/>
      <c r="J347" s="239"/>
    </row>
    <row r="348" spans="1:10" s="237" customFormat="1" x14ac:dyDescent="0.35">
      <c r="A348" s="239"/>
      <c r="B348" s="239"/>
      <c r="C348" s="239"/>
      <c r="D348" s="258"/>
      <c r="E348" s="239"/>
      <c r="F348" s="263"/>
      <c r="G348" s="239"/>
      <c r="H348" s="239"/>
      <c r="I348" s="239"/>
      <c r="J348" s="239"/>
    </row>
    <row r="349" spans="1:10" s="237" customFormat="1" x14ac:dyDescent="0.35">
      <c r="A349" s="239"/>
      <c r="B349" s="239"/>
      <c r="C349" s="239"/>
      <c r="D349" s="258"/>
      <c r="E349" s="239"/>
      <c r="F349" s="263"/>
      <c r="G349" s="239"/>
      <c r="H349" s="239"/>
      <c r="I349" s="239"/>
      <c r="J349" s="239"/>
    </row>
    <row r="350" spans="1:10" s="237" customFormat="1" x14ac:dyDescent="0.35">
      <c r="A350" s="239"/>
      <c r="B350" s="239"/>
      <c r="C350" s="239"/>
      <c r="D350" s="258"/>
      <c r="E350" s="239"/>
      <c r="F350" s="263"/>
      <c r="G350" s="239"/>
      <c r="H350" s="239"/>
      <c r="I350" s="239"/>
      <c r="J350" s="239"/>
    </row>
    <row r="351" spans="1:10" s="237" customFormat="1" x14ac:dyDescent="0.35">
      <c r="A351" s="239"/>
      <c r="B351" s="239"/>
      <c r="C351" s="239"/>
      <c r="D351" s="258"/>
      <c r="E351" s="239"/>
      <c r="F351" s="263"/>
      <c r="G351" s="239"/>
      <c r="H351" s="239"/>
      <c r="I351" s="239"/>
      <c r="J351" s="239"/>
    </row>
    <row r="352" spans="1:10" s="237" customFormat="1" x14ac:dyDescent="0.35">
      <c r="A352" s="239"/>
      <c r="B352" s="239"/>
      <c r="C352" s="239"/>
      <c r="D352" s="258"/>
      <c r="E352" s="239"/>
      <c r="F352" s="263"/>
      <c r="G352" s="239"/>
      <c r="H352" s="239"/>
      <c r="I352" s="239"/>
      <c r="J352" s="239"/>
    </row>
    <row r="353" spans="1:10" s="237" customFormat="1" x14ac:dyDescent="0.35">
      <c r="A353" s="239"/>
      <c r="B353" s="239"/>
      <c r="C353" s="239"/>
      <c r="D353" s="258"/>
      <c r="E353" s="239"/>
      <c r="F353" s="263"/>
      <c r="G353" s="239"/>
      <c r="H353" s="239"/>
      <c r="I353" s="239"/>
      <c r="J353" s="239"/>
    </row>
    <row r="354" spans="1:10" s="237" customFormat="1" x14ac:dyDescent="0.35">
      <c r="A354" s="239"/>
      <c r="B354" s="239"/>
      <c r="C354" s="239"/>
      <c r="D354" s="258"/>
      <c r="E354" s="239"/>
      <c r="F354" s="263"/>
      <c r="G354" s="239"/>
      <c r="H354" s="239"/>
      <c r="I354" s="239"/>
      <c r="J354" s="239"/>
    </row>
    <row r="355" spans="1:10" s="237" customFormat="1" x14ac:dyDescent="0.35">
      <c r="A355" s="239"/>
      <c r="B355" s="239"/>
      <c r="C355" s="239"/>
      <c r="D355" s="258"/>
      <c r="E355" s="239"/>
      <c r="F355" s="263"/>
      <c r="G355" s="239"/>
      <c r="H355" s="239"/>
      <c r="I355" s="239"/>
      <c r="J355" s="239"/>
    </row>
    <row r="356" spans="1:10" s="237" customFormat="1" x14ac:dyDescent="0.35">
      <c r="A356" s="239"/>
      <c r="B356" s="239"/>
      <c r="C356" s="239"/>
      <c r="D356" s="258"/>
      <c r="E356" s="239"/>
      <c r="F356" s="263"/>
      <c r="G356" s="239"/>
      <c r="H356" s="239"/>
      <c r="I356" s="239"/>
      <c r="J356" s="239"/>
    </row>
    <row r="357" spans="1:10" s="237" customFormat="1" x14ac:dyDescent="0.35">
      <c r="A357" s="239"/>
      <c r="B357" s="239"/>
      <c r="C357" s="239"/>
      <c r="D357" s="258"/>
      <c r="E357" s="239"/>
      <c r="F357" s="263"/>
      <c r="G357" s="239"/>
      <c r="H357" s="239"/>
      <c r="I357" s="239"/>
      <c r="J357" s="239"/>
    </row>
    <row r="358" spans="1:10" s="237" customFormat="1" x14ac:dyDescent="0.35">
      <c r="A358" s="239"/>
      <c r="B358" s="239"/>
      <c r="C358" s="239"/>
      <c r="D358" s="258"/>
      <c r="E358" s="239"/>
      <c r="F358" s="263"/>
      <c r="G358" s="239"/>
      <c r="H358" s="239"/>
      <c r="I358" s="239"/>
      <c r="J358" s="239"/>
    </row>
    <row r="359" spans="1:10" s="237" customFormat="1" x14ac:dyDescent="0.35">
      <c r="A359" s="239"/>
      <c r="B359" s="239"/>
      <c r="C359" s="239"/>
      <c r="D359" s="258"/>
      <c r="E359" s="239"/>
      <c r="F359" s="263"/>
      <c r="G359" s="239"/>
      <c r="H359" s="239"/>
      <c r="I359" s="239"/>
      <c r="J359" s="239"/>
    </row>
    <row r="360" spans="1:10" s="237" customFormat="1" x14ac:dyDescent="0.35">
      <c r="A360" s="239"/>
      <c r="B360" s="239"/>
      <c r="C360" s="239"/>
      <c r="D360" s="258"/>
      <c r="E360" s="239"/>
      <c r="F360" s="263"/>
      <c r="G360" s="239"/>
      <c r="H360" s="239"/>
      <c r="I360" s="239"/>
      <c r="J360" s="239"/>
    </row>
    <row r="361" spans="1:10" s="237" customFormat="1" x14ac:dyDescent="0.35">
      <c r="A361" s="239"/>
      <c r="B361" s="239"/>
      <c r="C361" s="239"/>
      <c r="D361" s="258"/>
      <c r="E361" s="239"/>
      <c r="F361" s="263"/>
      <c r="G361" s="239"/>
      <c r="H361" s="239"/>
      <c r="I361" s="239"/>
      <c r="J361" s="239"/>
    </row>
    <row r="362" spans="1:10" s="237" customFormat="1" x14ac:dyDescent="0.35">
      <c r="A362" s="239"/>
      <c r="B362" s="239"/>
      <c r="C362" s="239"/>
      <c r="D362" s="258"/>
      <c r="E362" s="239"/>
      <c r="F362" s="263"/>
      <c r="G362" s="239"/>
      <c r="H362" s="239"/>
      <c r="I362" s="239"/>
      <c r="J362" s="239"/>
    </row>
    <row r="363" spans="1:10" s="237" customFormat="1" x14ac:dyDescent="0.35">
      <c r="A363" s="239"/>
      <c r="B363" s="239"/>
      <c r="C363" s="239"/>
      <c r="D363" s="258"/>
      <c r="E363" s="239"/>
      <c r="F363" s="263"/>
      <c r="G363" s="239"/>
      <c r="H363" s="239"/>
      <c r="I363" s="239"/>
      <c r="J363" s="239"/>
    </row>
    <row r="364" spans="1:10" s="237" customFormat="1" x14ac:dyDescent="0.35">
      <c r="A364" s="239"/>
      <c r="B364" s="239"/>
      <c r="C364" s="239"/>
      <c r="D364" s="258"/>
      <c r="E364" s="239"/>
      <c r="F364" s="263"/>
      <c r="G364" s="239"/>
      <c r="H364" s="239"/>
      <c r="I364" s="239"/>
      <c r="J364" s="239"/>
    </row>
    <row r="365" spans="1:10" s="237" customFormat="1" x14ac:dyDescent="0.35">
      <c r="A365" s="239"/>
      <c r="B365" s="239"/>
      <c r="C365" s="239"/>
      <c r="D365" s="258"/>
      <c r="E365" s="239"/>
      <c r="F365" s="263"/>
      <c r="G365" s="239"/>
      <c r="H365" s="239"/>
      <c r="I365" s="239"/>
      <c r="J365" s="239"/>
    </row>
    <row r="366" spans="1:10" s="237" customFormat="1" x14ac:dyDescent="0.35">
      <c r="A366" s="239"/>
      <c r="B366" s="239"/>
      <c r="C366" s="239"/>
      <c r="D366" s="258"/>
      <c r="E366" s="239"/>
      <c r="F366" s="263"/>
      <c r="G366" s="239"/>
      <c r="H366" s="239"/>
      <c r="I366" s="239"/>
      <c r="J366" s="239"/>
    </row>
    <row r="367" spans="1:10" s="237" customFormat="1" x14ac:dyDescent="0.35">
      <c r="A367" s="239"/>
      <c r="B367" s="239"/>
      <c r="C367" s="239"/>
      <c r="D367" s="258"/>
      <c r="E367" s="239"/>
      <c r="F367" s="263"/>
      <c r="G367" s="239"/>
      <c r="H367" s="239"/>
      <c r="I367" s="239"/>
      <c r="J367" s="239"/>
    </row>
    <row r="368" spans="1:10" s="237" customFormat="1" x14ac:dyDescent="0.35">
      <c r="A368" s="239"/>
      <c r="B368" s="239"/>
      <c r="C368" s="239"/>
      <c r="D368" s="258"/>
      <c r="E368" s="239"/>
      <c r="F368" s="263"/>
      <c r="G368" s="239"/>
      <c r="H368" s="239"/>
      <c r="I368" s="239"/>
      <c r="J368" s="239"/>
    </row>
    <row r="369" spans="1:10" s="237" customFormat="1" x14ac:dyDescent="0.35">
      <c r="A369" s="239"/>
      <c r="B369" s="239"/>
      <c r="C369" s="239"/>
      <c r="D369" s="258"/>
      <c r="E369" s="239"/>
      <c r="F369" s="263"/>
      <c r="G369" s="239"/>
      <c r="H369" s="239"/>
      <c r="I369" s="239"/>
      <c r="J369" s="239"/>
    </row>
    <row r="370" spans="1:10" s="237" customFormat="1" x14ac:dyDescent="0.35">
      <c r="A370" s="239"/>
      <c r="B370" s="239"/>
      <c r="C370" s="239"/>
      <c r="D370" s="258"/>
      <c r="E370" s="239"/>
      <c r="F370" s="263"/>
      <c r="G370" s="239"/>
      <c r="H370" s="239"/>
      <c r="I370" s="239"/>
      <c r="J370" s="239"/>
    </row>
    <row r="371" spans="1:10" s="237" customFormat="1" x14ac:dyDescent="0.35">
      <c r="A371" s="239"/>
      <c r="B371" s="239"/>
      <c r="C371" s="239"/>
      <c r="D371" s="258"/>
      <c r="E371" s="239"/>
      <c r="F371" s="263"/>
      <c r="G371" s="239"/>
      <c r="H371" s="239"/>
      <c r="I371" s="239"/>
      <c r="J371" s="239"/>
    </row>
    <row r="372" spans="1:10" s="237" customFormat="1" x14ac:dyDescent="0.35">
      <c r="A372" s="239"/>
      <c r="B372" s="239"/>
      <c r="C372" s="239"/>
      <c r="D372" s="258"/>
      <c r="E372" s="239"/>
      <c r="F372" s="263"/>
      <c r="G372" s="239"/>
      <c r="H372" s="239"/>
      <c r="I372" s="239"/>
      <c r="J372" s="239"/>
    </row>
    <row r="373" spans="1:10" s="237" customFormat="1" x14ac:dyDescent="0.35">
      <c r="A373" s="239"/>
      <c r="B373" s="239"/>
      <c r="C373" s="239"/>
      <c r="D373" s="258"/>
      <c r="E373" s="239"/>
      <c r="F373" s="263"/>
      <c r="G373" s="239"/>
      <c r="H373" s="239"/>
      <c r="I373" s="239"/>
      <c r="J373" s="239"/>
    </row>
    <row r="374" spans="1:10" s="237" customFormat="1" x14ac:dyDescent="0.35">
      <c r="A374" s="239"/>
      <c r="B374" s="239"/>
      <c r="C374" s="239"/>
      <c r="D374" s="258"/>
      <c r="E374" s="239"/>
      <c r="F374" s="263"/>
      <c r="G374" s="239"/>
      <c r="H374" s="239"/>
      <c r="I374" s="239"/>
      <c r="J374" s="239"/>
    </row>
    <row r="375" spans="1:10" s="237" customFormat="1" x14ac:dyDescent="0.35">
      <c r="A375" s="239"/>
      <c r="B375" s="239"/>
      <c r="C375" s="239"/>
      <c r="D375" s="258"/>
      <c r="E375" s="239"/>
      <c r="F375" s="263"/>
      <c r="G375" s="239"/>
      <c r="H375" s="239"/>
      <c r="I375" s="239"/>
      <c r="J375" s="239"/>
    </row>
    <row r="376" spans="1:10" s="237" customFormat="1" x14ac:dyDescent="0.35">
      <c r="A376" s="239"/>
      <c r="B376" s="239"/>
      <c r="C376" s="239"/>
      <c r="D376" s="258"/>
      <c r="E376" s="239"/>
      <c r="F376" s="263"/>
      <c r="G376" s="239"/>
      <c r="H376" s="239"/>
      <c r="I376" s="239"/>
      <c r="J376" s="239"/>
    </row>
    <row r="377" spans="1:10" s="237" customFormat="1" x14ac:dyDescent="0.35">
      <c r="A377" s="239"/>
      <c r="B377" s="239"/>
      <c r="C377" s="239"/>
      <c r="D377" s="258"/>
      <c r="E377" s="239"/>
      <c r="F377" s="263"/>
      <c r="G377" s="239"/>
      <c r="H377" s="239"/>
      <c r="I377" s="239"/>
      <c r="J377" s="239"/>
    </row>
    <row r="378" spans="1:10" s="237" customFormat="1" x14ac:dyDescent="0.35">
      <c r="A378" s="239"/>
      <c r="B378" s="239"/>
      <c r="C378" s="239"/>
      <c r="D378" s="258"/>
      <c r="E378" s="239"/>
      <c r="F378" s="263"/>
      <c r="G378" s="239"/>
      <c r="H378" s="239"/>
      <c r="I378" s="239"/>
      <c r="J378" s="239"/>
    </row>
    <row r="379" spans="1:10" s="237" customFormat="1" x14ac:dyDescent="0.35">
      <c r="A379" s="239"/>
      <c r="B379" s="239"/>
      <c r="C379" s="239"/>
      <c r="D379" s="258"/>
      <c r="E379" s="239"/>
      <c r="F379" s="263"/>
      <c r="G379" s="239"/>
      <c r="H379" s="239"/>
      <c r="I379" s="239"/>
      <c r="J379" s="239"/>
    </row>
    <row r="380" spans="1:10" s="237" customFormat="1" x14ac:dyDescent="0.35">
      <c r="A380" s="239"/>
      <c r="B380" s="239"/>
      <c r="C380" s="239"/>
      <c r="D380" s="258"/>
      <c r="E380" s="239"/>
      <c r="F380" s="263"/>
      <c r="G380" s="239"/>
      <c r="H380" s="239"/>
      <c r="I380" s="239"/>
      <c r="J380" s="239"/>
    </row>
    <row r="381" spans="1:10" s="237" customFormat="1" x14ac:dyDescent="0.35">
      <c r="A381" s="239"/>
      <c r="B381" s="239"/>
      <c r="C381" s="239"/>
      <c r="D381" s="258"/>
      <c r="E381" s="239"/>
      <c r="F381" s="263"/>
      <c r="G381" s="239"/>
      <c r="H381" s="239"/>
      <c r="I381" s="239"/>
      <c r="J381" s="239"/>
    </row>
    <row r="382" spans="1:10" s="237" customFormat="1" x14ac:dyDescent="0.35">
      <c r="A382" s="239"/>
      <c r="B382" s="239"/>
      <c r="C382" s="239"/>
      <c r="D382" s="258"/>
      <c r="E382" s="239"/>
      <c r="F382" s="263"/>
      <c r="G382" s="239"/>
      <c r="H382" s="239"/>
      <c r="I382" s="239"/>
      <c r="J382" s="239"/>
    </row>
    <row r="383" spans="1:10" s="237" customFormat="1" x14ac:dyDescent="0.35">
      <c r="A383" s="239"/>
      <c r="B383" s="239"/>
      <c r="C383" s="239"/>
      <c r="D383" s="258"/>
      <c r="E383" s="239"/>
      <c r="F383" s="263"/>
      <c r="G383" s="239"/>
      <c r="H383" s="239"/>
      <c r="I383" s="239"/>
      <c r="J383" s="239"/>
    </row>
    <row r="384" spans="1:10" s="237" customFormat="1" x14ac:dyDescent="0.35">
      <c r="A384" s="239"/>
      <c r="B384" s="239"/>
      <c r="C384" s="239"/>
      <c r="D384" s="258"/>
      <c r="E384" s="239"/>
      <c r="F384" s="263"/>
      <c r="G384" s="239"/>
      <c r="H384" s="239"/>
      <c r="I384" s="239"/>
      <c r="J384" s="239"/>
    </row>
    <row r="385" spans="1:10" s="237" customFormat="1" x14ac:dyDescent="0.35">
      <c r="A385" s="239"/>
      <c r="B385" s="239"/>
      <c r="C385" s="239"/>
      <c r="D385" s="258"/>
      <c r="E385" s="239"/>
      <c r="F385" s="263"/>
      <c r="G385" s="239"/>
      <c r="H385" s="239"/>
      <c r="I385" s="239"/>
      <c r="J385" s="239"/>
    </row>
    <row r="386" spans="1:10" s="237" customFormat="1" x14ac:dyDescent="0.35">
      <c r="A386" s="239"/>
      <c r="B386" s="239"/>
      <c r="C386" s="239"/>
      <c r="D386" s="258"/>
      <c r="E386" s="239"/>
      <c r="F386" s="263"/>
      <c r="G386" s="239"/>
      <c r="H386" s="239"/>
      <c r="I386" s="239"/>
      <c r="J386" s="239"/>
    </row>
    <row r="387" spans="1:10" s="237" customFormat="1" x14ac:dyDescent="0.35">
      <c r="A387" s="239"/>
      <c r="B387" s="239"/>
      <c r="C387" s="239"/>
      <c r="D387" s="258"/>
      <c r="E387" s="239"/>
      <c r="F387" s="263"/>
      <c r="G387" s="239"/>
      <c r="H387" s="239"/>
      <c r="I387" s="239"/>
      <c r="J387" s="239"/>
    </row>
    <row r="388" spans="1:10" s="237" customFormat="1" x14ac:dyDescent="0.35">
      <c r="A388" s="239"/>
      <c r="B388" s="239"/>
      <c r="C388" s="239"/>
      <c r="D388" s="258"/>
      <c r="E388" s="239"/>
      <c r="F388" s="263"/>
      <c r="G388" s="239"/>
      <c r="H388" s="239"/>
      <c r="I388" s="239"/>
      <c r="J388" s="239"/>
    </row>
    <row r="389" spans="1:10" s="237" customFormat="1" x14ac:dyDescent="0.35">
      <c r="A389" s="239"/>
      <c r="B389" s="239"/>
      <c r="C389" s="239"/>
      <c r="D389" s="258"/>
      <c r="E389" s="239"/>
      <c r="F389" s="263"/>
      <c r="G389" s="239"/>
      <c r="H389" s="239"/>
      <c r="I389" s="239"/>
      <c r="J389" s="239"/>
    </row>
    <row r="390" spans="1:10" s="237" customFormat="1" x14ac:dyDescent="0.35">
      <c r="A390" s="239"/>
      <c r="B390" s="239"/>
      <c r="C390" s="239"/>
      <c r="D390" s="258"/>
      <c r="E390" s="239"/>
      <c r="F390" s="263"/>
      <c r="G390" s="239"/>
      <c r="H390" s="239"/>
      <c r="I390" s="239"/>
      <c r="J390" s="239"/>
    </row>
    <row r="391" spans="1:10" s="237" customFormat="1" x14ac:dyDescent="0.35">
      <c r="A391" s="239"/>
      <c r="B391" s="239"/>
      <c r="C391" s="239"/>
      <c r="D391" s="258"/>
      <c r="E391" s="239"/>
      <c r="F391" s="263"/>
      <c r="G391" s="239"/>
      <c r="H391" s="239"/>
      <c r="I391" s="239"/>
      <c r="J391" s="239"/>
    </row>
    <row r="392" spans="1:10" s="237" customFormat="1" x14ac:dyDescent="0.35">
      <c r="A392" s="239"/>
      <c r="B392" s="239"/>
      <c r="C392" s="239"/>
      <c r="D392" s="258"/>
      <c r="E392" s="239"/>
      <c r="F392" s="263"/>
      <c r="G392" s="239"/>
      <c r="H392" s="239"/>
      <c r="I392" s="239"/>
      <c r="J392" s="239"/>
    </row>
    <row r="393" spans="1:10" s="237" customFormat="1" x14ac:dyDescent="0.35">
      <c r="A393" s="239"/>
      <c r="B393" s="239"/>
      <c r="C393" s="239"/>
      <c r="D393" s="258"/>
      <c r="E393" s="239"/>
      <c r="F393" s="263"/>
      <c r="G393" s="239"/>
      <c r="H393" s="239"/>
      <c r="I393" s="239"/>
      <c r="J393" s="239"/>
    </row>
    <row r="394" spans="1:10" s="237" customFormat="1" x14ac:dyDescent="0.35">
      <c r="A394" s="239"/>
      <c r="B394" s="239"/>
      <c r="C394" s="239"/>
      <c r="D394" s="258"/>
      <c r="E394" s="239"/>
      <c r="F394" s="263"/>
      <c r="G394" s="239"/>
      <c r="H394" s="239"/>
      <c r="I394" s="239"/>
      <c r="J394" s="239"/>
    </row>
    <row r="395" spans="1:10" s="237" customFormat="1" x14ac:dyDescent="0.35">
      <c r="A395" s="239"/>
      <c r="B395" s="239"/>
      <c r="C395" s="239"/>
      <c r="D395" s="258"/>
      <c r="E395" s="239"/>
      <c r="F395" s="263"/>
      <c r="G395" s="239"/>
      <c r="H395" s="239"/>
      <c r="I395" s="239"/>
      <c r="J395" s="239"/>
    </row>
    <row r="396" spans="1:10" s="237" customFormat="1" x14ac:dyDescent="0.35">
      <c r="A396" s="239"/>
      <c r="B396" s="239"/>
      <c r="C396" s="239"/>
      <c r="D396" s="258"/>
      <c r="E396" s="239"/>
      <c r="F396" s="263"/>
      <c r="G396" s="239"/>
      <c r="H396" s="239"/>
      <c r="I396" s="239"/>
      <c r="J396" s="239"/>
    </row>
    <row r="397" spans="1:10" s="237" customFormat="1" x14ac:dyDescent="0.35">
      <c r="A397" s="239"/>
      <c r="B397" s="239"/>
      <c r="C397" s="239"/>
      <c r="D397" s="258"/>
      <c r="E397" s="239"/>
      <c r="F397" s="263"/>
      <c r="G397" s="239"/>
      <c r="H397" s="239"/>
      <c r="I397" s="239"/>
      <c r="J397" s="239"/>
    </row>
    <row r="398" spans="1:10" s="237" customFormat="1" x14ac:dyDescent="0.35">
      <c r="A398" s="239"/>
      <c r="B398" s="239"/>
      <c r="C398" s="239"/>
      <c r="D398" s="258"/>
      <c r="E398" s="239"/>
      <c r="F398" s="263"/>
      <c r="G398" s="239"/>
      <c r="H398" s="239"/>
      <c r="I398" s="239"/>
      <c r="J398" s="239"/>
    </row>
    <row r="399" spans="1:10" s="237" customFormat="1" x14ac:dyDescent="0.35">
      <c r="A399" s="239"/>
      <c r="B399" s="239"/>
      <c r="C399" s="239"/>
      <c r="D399" s="258"/>
      <c r="E399" s="239"/>
      <c r="F399" s="263"/>
      <c r="G399" s="239"/>
      <c r="H399" s="239"/>
      <c r="I399" s="239"/>
      <c r="J399" s="239"/>
    </row>
    <row r="400" spans="1:10" s="237" customFormat="1" x14ac:dyDescent="0.35">
      <c r="A400" s="239"/>
      <c r="B400" s="239"/>
      <c r="C400" s="239"/>
      <c r="D400" s="258"/>
      <c r="E400" s="239"/>
      <c r="F400" s="263"/>
      <c r="G400" s="239"/>
      <c r="H400" s="239"/>
      <c r="I400" s="239"/>
      <c r="J400" s="239"/>
    </row>
    <row r="401" spans="1:10" s="237" customFormat="1" x14ac:dyDescent="0.35">
      <c r="A401" s="239"/>
      <c r="B401" s="239"/>
      <c r="C401" s="239"/>
      <c r="D401" s="258"/>
      <c r="E401" s="239"/>
      <c r="F401" s="263"/>
      <c r="G401" s="239"/>
      <c r="H401" s="239"/>
      <c r="I401" s="239"/>
      <c r="J401" s="239"/>
    </row>
    <row r="402" spans="1:10" s="237" customFormat="1" x14ac:dyDescent="0.35">
      <c r="A402" s="239"/>
      <c r="B402" s="239"/>
      <c r="C402" s="239"/>
      <c r="D402" s="258"/>
      <c r="E402" s="239"/>
      <c r="F402" s="263"/>
      <c r="G402" s="239"/>
      <c r="H402" s="239"/>
      <c r="I402" s="239"/>
      <c r="J402" s="239"/>
    </row>
    <row r="403" spans="1:10" s="237" customFormat="1" x14ac:dyDescent="0.35">
      <c r="A403" s="239"/>
      <c r="B403" s="239"/>
      <c r="C403" s="239"/>
      <c r="D403" s="258"/>
      <c r="E403" s="239"/>
      <c r="F403" s="263"/>
      <c r="G403" s="239"/>
      <c r="H403" s="239"/>
      <c r="I403" s="239"/>
      <c r="J403" s="239"/>
    </row>
    <row r="404" spans="1:10" s="237" customFormat="1" x14ac:dyDescent="0.35">
      <c r="A404" s="239"/>
      <c r="B404" s="239"/>
      <c r="C404" s="239"/>
      <c r="D404" s="258"/>
      <c r="E404" s="239"/>
      <c r="F404" s="263"/>
      <c r="G404" s="239"/>
      <c r="H404" s="239"/>
      <c r="I404" s="239"/>
      <c r="J404" s="239"/>
    </row>
    <row r="405" spans="1:10" s="237" customFormat="1" x14ac:dyDescent="0.35">
      <c r="A405" s="239"/>
      <c r="B405" s="239"/>
      <c r="C405" s="239"/>
      <c r="D405" s="258"/>
      <c r="E405" s="239"/>
      <c r="F405" s="263"/>
      <c r="G405" s="239"/>
      <c r="H405" s="239"/>
      <c r="I405" s="239"/>
      <c r="J405" s="239"/>
    </row>
    <row r="406" spans="1:10" s="237" customFormat="1" x14ac:dyDescent="0.35">
      <c r="A406" s="239"/>
      <c r="B406" s="239"/>
      <c r="C406" s="239"/>
      <c r="D406" s="258"/>
      <c r="E406" s="239"/>
      <c r="F406" s="263"/>
      <c r="G406" s="239"/>
      <c r="H406" s="239"/>
      <c r="I406" s="239"/>
      <c r="J406" s="239"/>
    </row>
    <row r="407" spans="1:10" s="237" customFormat="1" x14ac:dyDescent="0.35">
      <c r="A407" s="239"/>
      <c r="B407" s="239"/>
      <c r="C407" s="239"/>
      <c r="D407" s="258"/>
      <c r="E407" s="239"/>
      <c r="F407" s="263"/>
      <c r="G407" s="239"/>
      <c r="H407" s="239"/>
      <c r="I407" s="239"/>
      <c r="J407" s="239"/>
    </row>
    <row r="408" spans="1:10" s="237" customFormat="1" x14ac:dyDescent="0.35">
      <c r="A408" s="239"/>
      <c r="B408" s="239"/>
      <c r="C408" s="239"/>
      <c r="D408" s="258"/>
      <c r="E408" s="239"/>
      <c r="F408" s="263"/>
      <c r="G408" s="239"/>
      <c r="H408" s="239"/>
      <c r="I408" s="239"/>
      <c r="J408" s="239"/>
    </row>
    <row r="409" spans="1:10" s="237" customFormat="1" x14ac:dyDescent="0.35">
      <c r="A409" s="239"/>
      <c r="B409" s="239"/>
      <c r="C409" s="239"/>
      <c r="D409" s="258"/>
      <c r="E409" s="239"/>
      <c r="F409" s="263"/>
      <c r="G409" s="239"/>
      <c r="H409" s="239"/>
      <c r="I409" s="239"/>
      <c r="J409" s="239"/>
    </row>
    <row r="410" spans="1:10" s="237" customFormat="1" x14ac:dyDescent="0.35">
      <c r="A410" s="239"/>
      <c r="B410" s="239"/>
      <c r="C410" s="239"/>
      <c r="D410" s="258"/>
      <c r="E410" s="239"/>
      <c r="F410" s="263"/>
      <c r="G410" s="239"/>
      <c r="H410" s="239"/>
      <c r="I410" s="239"/>
      <c r="J410" s="239"/>
    </row>
    <row r="411" spans="1:10" s="237" customFormat="1" x14ac:dyDescent="0.35">
      <c r="A411" s="239"/>
      <c r="B411" s="239"/>
      <c r="C411" s="239"/>
      <c r="D411" s="258"/>
      <c r="E411" s="239"/>
      <c r="F411" s="263"/>
      <c r="G411" s="239"/>
      <c r="H411" s="239"/>
      <c r="I411" s="239"/>
      <c r="J411" s="239"/>
    </row>
    <row r="412" spans="1:10" s="237" customFormat="1" x14ac:dyDescent="0.35">
      <c r="A412" s="239"/>
      <c r="B412" s="239"/>
      <c r="C412" s="239"/>
      <c r="D412" s="258"/>
      <c r="E412" s="239"/>
      <c r="F412" s="263"/>
      <c r="G412" s="239"/>
      <c r="H412" s="239"/>
      <c r="I412" s="239"/>
      <c r="J412" s="239"/>
    </row>
    <row r="413" spans="1:10" s="237" customFormat="1" x14ac:dyDescent="0.35">
      <c r="A413" s="239"/>
      <c r="B413" s="239"/>
      <c r="C413" s="239"/>
      <c r="D413" s="258"/>
      <c r="E413" s="239"/>
      <c r="F413" s="263"/>
      <c r="G413" s="239"/>
      <c r="H413" s="239"/>
      <c r="I413" s="239"/>
      <c r="J413" s="239"/>
    </row>
    <row r="414" spans="1:10" s="237" customFormat="1" x14ac:dyDescent="0.35">
      <c r="A414" s="239"/>
      <c r="B414" s="239"/>
      <c r="C414" s="239"/>
      <c r="D414" s="258"/>
      <c r="E414" s="239"/>
      <c r="F414" s="263"/>
      <c r="G414" s="239"/>
      <c r="H414" s="239"/>
      <c r="I414" s="239"/>
      <c r="J414" s="239"/>
    </row>
    <row r="415" spans="1:10" s="237" customFormat="1" x14ac:dyDescent="0.35">
      <c r="A415" s="239"/>
      <c r="B415" s="239"/>
      <c r="C415" s="239"/>
      <c r="D415" s="258"/>
      <c r="E415" s="239"/>
      <c r="F415" s="263"/>
      <c r="G415" s="239"/>
      <c r="H415" s="239"/>
      <c r="I415" s="239"/>
      <c r="J415" s="239"/>
    </row>
    <row r="416" spans="1:10" s="237" customFormat="1" x14ac:dyDescent="0.35">
      <c r="A416" s="239"/>
      <c r="B416" s="239"/>
      <c r="C416" s="239"/>
      <c r="D416" s="258"/>
      <c r="E416" s="239"/>
      <c r="F416" s="263"/>
      <c r="G416" s="239"/>
      <c r="H416" s="239"/>
      <c r="I416" s="239"/>
      <c r="J416" s="239"/>
    </row>
    <row r="417" spans="1:10" s="237" customFormat="1" x14ac:dyDescent="0.35">
      <c r="A417" s="239"/>
      <c r="B417" s="239"/>
      <c r="C417" s="239"/>
      <c r="D417" s="258"/>
      <c r="E417" s="239"/>
      <c r="F417" s="263"/>
      <c r="G417" s="239"/>
      <c r="H417" s="239"/>
      <c r="I417" s="239"/>
      <c r="J417" s="239"/>
    </row>
    <row r="418" spans="1:10" s="237" customFormat="1" x14ac:dyDescent="0.35">
      <c r="A418" s="239"/>
      <c r="B418" s="239"/>
      <c r="C418" s="239"/>
      <c r="D418" s="258"/>
      <c r="E418" s="239"/>
      <c r="F418" s="263"/>
      <c r="G418" s="239"/>
      <c r="H418" s="239"/>
      <c r="I418" s="239"/>
      <c r="J418" s="239"/>
    </row>
    <row r="419" spans="1:10" s="237" customFormat="1" x14ac:dyDescent="0.35">
      <c r="A419" s="239"/>
      <c r="B419" s="239"/>
      <c r="C419" s="239"/>
      <c r="D419" s="258"/>
      <c r="E419" s="239"/>
      <c r="F419" s="263"/>
      <c r="G419" s="239"/>
      <c r="H419" s="239"/>
      <c r="I419" s="239"/>
      <c r="J419" s="239"/>
    </row>
    <row r="420" spans="1:10" s="237" customFormat="1" x14ac:dyDescent="0.35">
      <c r="A420" s="239"/>
      <c r="B420" s="239"/>
      <c r="C420" s="239"/>
      <c r="D420" s="258"/>
      <c r="E420" s="239"/>
      <c r="F420" s="263"/>
      <c r="G420" s="239"/>
      <c r="H420" s="239"/>
      <c r="I420" s="239"/>
      <c r="J420" s="239"/>
    </row>
    <row r="421" spans="1:10" s="237" customFormat="1" x14ac:dyDescent="0.35">
      <c r="A421" s="239"/>
      <c r="B421" s="239"/>
      <c r="C421" s="239"/>
      <c r="D421" s="258"/>
      <c r="E421" s="239"/>
      <c r="F421" s="263"/>
      <c r="G421" s="239"/>
      <c r="H421" s="239"/>
      <c r="I421" s="239"/>
      <c r="J421" s="239"/>
    </row>
    <row r="422" spans="1:10" s="237" customFormat="1" x14ac:dyDescent="0.35">
      <c r="A422" s="239"/>
      <c r="B422" s="239"/>
      <c r="C422" s="239"/>
      <c r="D422" s="258"/>
      <c r="E422" s="239"/>
      <c r="F422" s="263"/>
      <c r="G422" s="239"/>
      <c r="H422" s="239"/>
      <c r="I422" s="239"/>
      <c r="J422" s="239"/>
    </row>
    <row r="423" spans="1:10" s="237" customFormat="1" x14ac:dyDescent="0.35">
      <c r="A423" s="239"/>
      <c r="B423" s="239"/>
      <c r="C423" s="239"/>
      <c r="D423" s="258"/>
      <c r="E423" s="239"/>
      <c r="F423" s="263"/>
      <c r="G423" s="239"/>
      <c r="H423" s="239"/>
      <c r="I423" s="239"/>
      <c r="J423" s="239"/>
    </row>
    <row r="424" spans="1:10" s="237" customFormat="1" x14ac:dyDescent="0.35">
      <c r="A424" s="239"/>
      <c r="B424" s="239"/>
      <c r="C424" s="239"/>
      <c r="D424" s="258"/>
      <c r="E424" s="239"/>
      <c r="F424" s="263"/>
      <c r="G424" s="239"/>
      <c r="H424" s="239"/>
      <c r="I424" s="239"/>
      <c r="J424" s="239"/>
    </row>
    <row r="425" spans="1:10" s="237" customFormat="1" x14ac:dyDescent="0.35">
      <c r="A425" s="239"/>
      <c r="B425" s="239"/>
      <c r="C425" s="239"/>
      <c r="D425" s="258"/>
      <c r="E425" s="239"/>
      <c r="F425" s="263"/>
      <c r="G425" s="239"/>
      <c r="H425" s="239"/>
      <c r="I425" s="239"/>
      <c r="J425" s="239"/>
    </row>
    <row r="426" spans="1:10" s="237" customFormat="1" x14ac:dyDescent="0.35">
      <c r="A426" s="239"/>
      <c r="B426" s="239"/>
      <c r="C426" s="239"/>
      <c r="D426" s="258"/>
      <c r="E426" s="239"/>
      <c r="F426" s="263"/>
      <c r="G426" s="239"/>
      <c r="H426" s="239"/>
      <c r="I426" s="239"/>
      <c r="J426" s="239"/>
    </row>
    <row r="427" spans="1:10" s="237" customFormat="1" x14ac:dyDescent="0.35">
      <c r="A427" s="239"/>
      <c r="B427" s="239"/>
      <c r="C427" s="239"/>
      <c r="D427" s="258"/>
      <c r="E427" s="239"/>
      <c r="F427" s="263"/>
      <c r="G427" s="239"/>
      <c r="H427" s="239"/>
      <c r="I427" s="239"/>
      <c r="J427" s="239"/>
    </row>
    <row r="428" spans="1:10" s="237" customFormat="1" x14ac:dyDescent="0.35">
      <c r="A428" s="239"/>
      <c r="B428" s="239"/>
      <c r="C428" s="239"/>
      <c r="D428" s="258"/>
      <c r="E428" s="239"/>
      <c r="F428" s="263"/>
      <c r="G428" s="239"/>
      <c r="H428" s="239"/>
      <c r="I428" s="239"/>
      <c r="J428" s="239"/>
    </row>
    <row r="429" spans="1:10" s="237" customFormat="1" x14ac:dyDescent="0.35">
      <c r="A429" s="239"/>
      <c r="B429" s="239"/>
      <c r="C429" s="239"/>
      <c r="D429" s="258"/>
      <c r="E429" s="239"/>
      <c r="F429" s="263"/>
      <c r="G429" s="239"/>
      <c r="H429" s="239"/>
      <c r="I429" s="239"/>
      <c r="J429" s="239"/>
    </row>
    <row r="430" spans="1:10" s="237" customFormat="1" x14ac:dyDescent="0.35">
      <c r="A430" s="239"/>
      <c r="B430" s="239"/>
      <c r="C430" s="239"/>
      <c r="D430" s="258"/>
      <c r="E430" s="239"/>
      <c r="F430" s="263"/>
      <c r="G430" s="239"/>
      <c r="H430" s="239"/>
      <c r="I430" s="239"/>
      <c r="J430" s="239"/>
    </row>
    <row r="431" spans="1:10" s="237" customFormat="1" x14ac:dyDescent="0.35">
      <c r="A431" s="239"/>
      <c r="B431" s="239"/>
      <c r="C431" s="239"/>
      <c r="D431" s="258"/>
      <c r="E431" s="239"/>
      <c r="F431" s="263"/>
      <c r="G431" s="239"/>
      <c r="H431" s="239"/>
      <c r="I431" s="239"/>
      <c r="J431" s="239"/>
    </row>
    <row r="432" spans="1:10" s="237" customFormat="1" x14ac:dyDescent="0.35">
      <c r="A432" s="239"/>
      <c r="B432" s="239"/>
      <c r="C432" s="239"/>
      <c r="D432" s="258"/>
      <c r="E432" s="239"/>
      <c r="F432" s="263"/>
      <c r="G432" s="239"/>
      <c r="H432" s="239"/>
      <c r="I432" s="239"/>
      <c r="J432" s="239"/>
    </row>
    <row r="433" spans="1:10" s="237" customFormat="1" x14ac:dyDescent="0.35">
      <c r="A433" s="239"/>
      <c r="B433" s="239"/>
      <c r="C433" s="239"/>
      <c r="D433" s="258"/>
      <c r="E433" s="239"/>
      <c r="F433" s="263"/>
      <c r="G433" s="239"/>
      <c r="H433" s="239"/>
      <c r="I433" s="239"/>
      <c r="J433" s="239"/>
    </row>
    <row r="434" spans="1:10" s="237" customFormat="1" x14ac:dyDescent="0.35">
      <c r="A434" s="239"/>
      <c r="B434" s="239"/>
      <c r="C434" s="239"/>
      <c r="D434" s="258"/>
      <c r="E434" s="239"/>
      <c r="F434" s="263"/>
      <c r="G434" s="239"/>
      <c r="H434" s="239"/>
      <c r="I434" s="239"/>
      <c r="J434" s="239"/>
    </row>
    <row r="435" spans="1:10" s="237" customFormat="1" x14ac:dyDescent="0.35">
      <c r="A435" s="239"/>
      <c r="B435" s="239"/>
      <c r="C435" s="239"/>
      <c r="D435" s="258"/>
      <c r="E435" s="239"/>
      <c r="F435" s="263"/>
      <c r="G435" s="239"/>
      <c r="H435" s="239"/>
      <c r="I435" s="239"/>
      <c r="J435" s="239"/>
    </row>
    <row r="436" spans="1:10" s="237" customFormat="1" x14ac:dyDescent="0.35">
      <c r="A436" s="239"/>
      <c r="B436" s="239"/>
      <c r="C436" s="239"/>
      <c r="D436" s="258"/>
      <c r="E436" s="239"/>
      <c r="F436" s="263"/>
      <c r="G436" s="239"/>
      <c r="H436" s="239"/>
      <c r="I436" s="239"/>
      <c r="J436" s="239"/>
    </row>
    <row r="437" spans="1:10" s="237" customFormat="1" x14ac:dyDescent="0.35">
      <c r="A437" s="239"/>
      <c r="B437" s="239"/>
      <c r="C437" s="239"/>
      <c r="D437" s="258"/>
      <c r="E437" s="239"/>
      <c r="F437" s="263"/>
      <c r="G437" s="239"/>
      <c r="H437" s="239"/>
      <c r="I437" s="239"/>
      <c r="J437" s="239"/>
    </row>
    <row r="438" spans="1:10" s="237" customFormat="1" x14ac:dyDescent="0.35">
      <c r="A438" s="239"/>
      <c r="B438" s="239"/>
      <c r="C438" s="239"/>
      <c r="D438" s="258"/>
      <c r="E438" s="239"/>
      <c r="F438" s="263"/>
      <c r="G438" s="239"/>
      <c r="H438" s="239"/>
      <c r="I438" s="239"/>
      <c r="J438" s="239"/>
    </row>
    <row r="439" spans="1:10" s="237" customFormat="1" x14ac:dyDescent="0.35">
      <c r="A439" s="239"/>
      <c r="B439" s="239"/>
      <c r="C439" s="239"/>
      <c r="D439" s="258"/>
      <c r="E439" s="239"/>
      <c r="F439" s="263"/>
      <c r="G439" s="239"/>
      <c r="H439" s="239"/>
      <c r="I439" s="239"/>
      <c r="J439" s="239"/>
    </row>
    <row r="440" spans="1:10" s="237" customFormat="1" x14ac:dyDescent="0.35">
      <c r="A440" s="239"/>
      <c r="B440" s="239"/>
      <c r="C440" s="239"/>
      <c r="D440" s="258"/>
      <c r="E440" s="239"/>
      <c r="F440" s="263"/>
      <c r="G440" s="239"/>
      <c r="H440" s="239"/>
      <c r="I440" s="239"/>
      <c r="J440" s="239"/>
    </row>
    <row r="441" spans="1:10" s="237" customFormat="1" x14ac:dyDescent="0.35">
      <c r="A441" s="239"/>
      <c r="B441" s="239"/>
      <c r="C441" s="239"/>
      <c r="D441" s="258"/>
      <c r="E441" s="239"/>
      <c r="F441" s="263"/>
      <c r="G441" s="239"/>
      <c r="H441" s="239"/>
      <c r="I441" s="239"/>
      <c r="J441" s="239"/>
    </row>
    <row r="442" spans="1:10" s="237" customFormat="1" x14ac:dyDescent="0.35">
      <c r="A442" s="239"/>
      <c r="B442" s="239"/>
      <c r="C442" s="239"/>
      <c r="D442" s="258"/>
      <c r="E442" s="239"/>
      <c r="F442" s="263"/>
      <c r="G442" s="239"/>
      <c r="H442" s="239"/>
      <c r="I442" s="239"/>
      <c r="J442" s="239"/>
    </row>
    <row r="443" spans="1:10" s="237" customFormat="1" x14ac:dyDescent="0.35">
      <c r="A443" s="239"/>
      <c r="B443" s="239"/>
      <c r="C443" s="239"/>
      <c r="D443" s="258"/>
      <c r="E443" s="239"/>
      <c r="F443" s="263"/>
      <c r="G443" s="239"/>
      <c r="H443" s="239"/>
      <c r="I443" s="239"/>
      <c r="J443" s="239"/>
    </row>
    <row r="444" spans="1:10" s="237" customFormat="1" x14ac:dyDescent="0.35">
      <c r="A444" s="239"/>
      <c r="B444" s="239"/>
      <c r="C444" s="239"/>
      <c r="D444" s="258"/>
      <c r="E444" s="239"/>
      <c r="F444" s="263"/>
      <c r="G444" s="239"/>
      <c r="H444" s="239"/>
      <c r="I444" s="239"/>
      <c r="J444" s="239"/>
    </row>
    <row r="445" spans="1:10" s="237" customFormat="1" x14ac:dyDescent="0.35">
      <c r="A445" s="239"/>
      <c r="B445" s="239"/>
      <c r="C445" s="239"/>
      <c r="D445" s="258"/>
      <c r="E445" s="239"/>
      <c r="F445" s="263"/>
      <c r="G445" s="239"/>
      <c r="H445" s="239"/>
      <c r="I445" s="239"/>
      <c r="J445" s="239"/>
    </row>
    <row r="446" spans="1:10" s="237" customFormat="1" x14ac:dyDescent="0.35">
      <c r="A446" s="239"/>
      <c r="B446" s="239"/>
      <c r="C446" s="239"/>
      <c r="D446" s="258"/>
      <c r="E446" s="239"/>
      <c r="F446" s="263"/>
      <c r="G446" s="239"/>
      <c r="H446" s="239"/>
      <c r="I446" s="239"/>
      <c r="J446" s="239"/>
    </row>
    <row r="447" spans="1:10" s="237" customFormat="1" x14ac:dyDescent="0.35">
      <c r="A447" s="239"/>
      <c r="B447" s="239"/>
      <c r="C447" s="239"/>
      <c r="D447" s="258"/>
      <c r="E447" s="239"/>
      <c r="F447" s="263"/>
      <c r="G447" s="239"/>
      <c r="H447" s="239"/>
      <c r="I447" s="239"/>
      <c r="J447" s="239"/>
    </row>
    <row r="448" spans="1:10" s="237" customFormat="1" x14ac:dyDescent="0.35">
      <c r="A448" s="239"/>
      <c r="B448" s="239"/>
      <c r="C448" s="239"/>
      <c r="D448" s="258"/>
      <c r="E448" s="239"/>
      <c r="F448" s="263"/>
      <c r="G448" s="239"/>
      <c r="H448" s="239"/>
      <c r="I448" s="239"/>
      <c r="J448" s="239"/>
    </row>
    <row r="449" spans="1:10" s="237" customFormat="1" x14ac:dyDescent="0.35">
      <c r="A449" s="239"/>
      <c r="B449" s="239"/>
      <c r="C449" s="239"/>
      <c r="D449" s="258"/>
      <c r="E449" s="239"/>
      <c r="F449" s="263"/>
      <c r="G449" s="239"/>
      <c r="H449" s="239"/>
      <c r="I449" s="239"/>
      <c r="J449" s="239"/>
    </row>
    <row r="450" spans="1:10" s="237" customFormat="1" x14ac:dyDescent="0.35">
      <c r="A450" s="239"/>
      <c r="B450" s="239"/>
      <c r="C450" s="239"/>
      <c r="D450" s="258"/>
      <c r="E450" s="239"/>
      <c r="F450" s="263"/>
      <c r="G450" s="239"/>
      <c r="H450" s="239"/>
      <c r="I450" s="239"/>
      <c r="J450" s="239"/>
    </row>
    <row r="451" spans="1:10" s="237" customFormat="1" x14ac:dyDescent="0.35">
      <c r="A451" s="239"/>
      <c r="B451" s="239"/>
      <c r="C451" s="239"/>
      <c r="D451" s="258"/>
      <c r="E451" s="239"/>
      <c r="F451" s="263"/>
      <c r="G451" s="239"/>
      <c r="H451" s="239"/>
      <c r="I451" s="239"/>
      <c r="J451" s="239"/>
    </row>
    <row r="452" spans="1:10" s="237" customFormat="1" x14ac:dyDescent="0.35">
      <c r="A452" s="239"/>
      <c r="B452" s="239"/>
      <c r="C452" s="239"/>
      <c r="D452" s="258"/>
      <c r="E452" s="239"/>
      <c r="F452" s="263"/>
      <c r="G452" s="239"/>
      <c r="H452" s="239"/>
      <c r="I452" s="239"/>
      <c r="J452" s="239"/>
    </row>
    <row r="453" spans="1:10" s="237" customFormat="1" x14ac:dyDescent="0.35">
      <c r="A453" s="239"/>
      <c r="B453" s="239"/>
      <c r="C453" s="239"/>
      <c r="D453" s="258"/>
      <c r="E453" s="239"/>
      <c r="F453" s="263"/>
      <c r="G453" s="239"/>
      <c r="H453" s="239"/>
      <c r="I453" s="239"/>
      <c r="J453" s="239"/>
    </row>
    <row r="454" spans="1:10" s="237" customFormat="1" x14ac:dyDescent="0.35">
      <c r="A454" s="239"/>
      <c r="B454" s="239"/>
      <c r="C454" s="239"/>
      <c r="D454" s="258"/>
      <c r="E454" s="239"/>
      <c r="F454" s="263"/>
      <c r="G454" s="239"/>
      <c r="H454" s="239"/>
      <c r="I454" s="239"/>
      <c r="J454" s="239"/>
    </row>
    <row r="455" spans="1:10" s="237" customFormat="1" x14ac:dyDescent="0.35">
      <c r="A455" s="239"/>
      <c r="B455" s="239"/>
      <c r="C455" s="239"/>
      <c r="D455" s="258"/>
      <c r="E455" s="239"/>
      <c r="F455" s="263"/>
      <c r="G455" s="239"/>
      <c r="H455" s="239"/>
      <c r="I455" s="239"/>
      <c r="J455" s="239"/>
    </row>
    <row r="456" spans="1:10" s="237" customFormat="1" x14ac:dyDescent="0.35">
      <c r="A456" s="239"/>
      <c r="B456" s="239"/>
      <c r="C456" s="239"/>
      <c r="D456" s="258"/>
      <c r="E456" s="239"/>
      <c r="F456" s="263"/>
      <c r="G456" s="239"/>
      <c r="H456" s="239"/>
      <c r="I456" s="239"/>
      <c r="J456" s="239"/>
    </row>
    <row r="457" spans="1:10" s="237" customFormat="1" x14ac:dyDescent="0.35">
      <c r="A457" s="239"/>
      <c r="B457" s="239"/>
      <c r="C457" s="239"/>
      <c r="D457" s="258"/>
      <c r="E457" s="239"/>
      <c r="F457" s="263"/>
      <c r="G457" s="239"/>
      <c r="H457" s="239"/>
      <c r="I457" s="239"/>
      <c r="J457" s="239"/>
    </row>
    <row r="458" spans="1:10" s="237" customFormat="1" x14ac:dyDescent="0.35">
      <c r="A458" s="239"/>
      <c r="B458" s="239"/>
      <c r="C458" s="239"/>
      <c r="D458" s="258"/>
      <c r="E458" s="239"/>
      <c r="F458" s="263"/>
      <c r="G458" s="239"/>
      <c r="H458" s="239"/>
      <c r="I458" s="239"/>
      <c r="J458" s="239"/>
    </row>
    <row r="459" spans="1:10" s="237" customFormat="1" x14ac:dyDescent="0.35">
      <c r="A459" s="239"/>
      <c r="B459" s="239"/>
      <c r="C459" s="239"/>
      <c r="D459" s="258"/>
      <c r="E459" s="239"/>
      <c r="F459" s="263"/>
      <c r="G459" s="239"/>
      <c r="H459" s="239"/>
      <c r="I459" s="239"/>
      <c r="J459" s="239"/>
    </row>
    <row r="460" spans="1:10" s="237" customFormat="1" x14ac:dyDescent="0.35">
      <c r="A460" s="239"/>
      <c r="B460" s="239"/>
      <c r="C460" s="239"/>
      <c r="D460" s="258"/>
      <c r="E460" s="239"/>
      <c r="F460" s="263"/>
      <c r="G460" s="239"/>
      <c r="H460" s="239"/>
      <c r="I460" s="239"/>
      <c r="J460" s="239"/>
    </row>
    <row r="461" spans="1:10" s="237" customFormat="1" x14ac:dyDescent="0.35">
      <c r="A461" s="239"/>
      <c r="B461" s="239"/>
      <c r="C461" s="239"/>
      <c r="D461" s="258"/>
      <c r="E461" s="239"/>
      <c r="F461" s="263"/>
      <c r="G461" s="239"/>
      <c r="H461" s="239"/>
      <c r="I461" s="239"/>
      <c r="J461" s="239"/>
    </row>
    <row r="462" spans="1:10" s="237" customFormat="1" x14ac:dyDescent="0.35">
      <c r="A462" s="239"/>
      <c r="B462" s="239"/>
      <c r="C462" s="239"/>
      <c r="D462" s="258"/>
      <c r="E462" s="239"/>
      <c r="F462" s="263"/>
      <c r="G462" s="239"/>
      <c r="H462" s="239"/>
      <c r="I462" s="239"/>
      <c r="J462" s="239"/>
    </row>
    <row r="463" spans="1:10" s="237" customFormat="1" x14ac:dyDescent="0.35">
      <c r="A463" s="239"/>
      <c r="B463" s="239"/>
      <c r="C463" s="239"/>
      <c r="D463" s="258"/>
      <c r="E463" s="239"/>
      <c r="F463" s="263"/>
      <c r="G463" s="239"/>
      <c r="H463" s="239"/>
      <c r="I463" s="239"/>
      <c r="J463" s="239"/>
    </row>
    <row r="464" spans="1:10" s="237" customFormat="1" x14ac:dyDescent="0.35">
      <c r="A464" s="239"/>
      <c r="B464" s="239"/>
      <c r="C464" s="239"/>
      <c r="D464" s="258"/>
      <c r="E464" s="239"/>
      <c r="F464" s="263"/>
      <c r="G464" s="239"/>
      <c r="H464" s="239"/>
      <c r="I464" s="239"/>
      <c r="J464" s="239"/>
    </row>
    <row r="465" spans="1:10" s="237" customFormat="1" x14ac:dyDescent="0.35">
      <c r="A465" s="239"/>
      <c r="B465" s="239"/>
      <c r="C465" s="239"/>
      <c r="D465" s="258"/>
      <c r="E465" s="239"/>
      <c r="F465" s="263"/>
      <c r="G465" s="239"/>
      <c r="H465" s="239"/>
      <c r="I465" s="239"/>
      <c r="J465" s="239"/>
    </row>
    <row r="466" spans="1:10" s="237" customFormat="1" x14ac:dyDescent="0.35">
      <c r="A466" s="239"/>
      <c r="B466" s="239"/>
      <c r="C466" s="239"/>
      <c r="D466" s="258"/>
      <c r="E466" s="239"/>
      <c r="F466" s="263"/>
      <c r="G466" s="239"/>
      <c r="H466" s="239"/>
      <c r="I466" s="239"/>
      <c r="J466" s="239"/>
    </row>
    <row r="467" spans="1:10" s="237" customFormat="1" x14ac:dyDescent="0.35">
      <c r="A467" s="239"/>
      <c r="B467" s="239"/>
      <c r="C467" s="239"/>
      <c r="D467" s="258"/>
      <c r="E467" s="239"/>
      <c r="F467" s="263"/>
      <c r="G467" s="239"/>
      <c r="H467" s="239"/>
      <c r="I467" s="239"/>
      <c r="J467" s="239"/>
    </row>
    <row r="468" spans="1:10" s="237" customFormat="1" x14ac:dyDescent="0.35">
      <c r="A468" s="239"/>
      <c r="B468" s="239"/>
      <c r="C468" s="239"/>
      <c r="D468" s="258"/>
      <c r="E468" s="239"/>
      <c r="F468" s="263"/>
      <c r="G468" s="239"/>
      <c r="H468" s="239"/>
      <c r="I468" s="239"/>
      <c r="J468" s="239"/>
    </row>
    <row r="469" spans="1:10" s="237" customFormat="1" x14ac:dyDescent="0.35">
      <c r="A469" s="239"/>
      <c r="B469" s="239"/>
      <c r="C469" s="239"/>
      <c r="D469" s="258"/>
      <c r="E469" s="239"/>
      <c r="F469" s="263"/>
      <c r="G469" s="239"/>
      <c r="H469" s="239"/>
      <c r="I469" s="239"/>
      <c r="J469" s="239"/>
    </row>
    <row r="470" spans="1:10" s="237" customFormat="1" x14ac:dyDescent="0.35">
      <c r="A470" s="239"/>
      <c r="B470" s="239"/>
      <c r="C470" s="239"/>
      <c r="D470" s="258"/>
      <c r="E470" s="239"/>
      <c r="F470" s="263"/>
      <c r="G470" s="239"/>
      <c r="H470" s="239"/>
      <c r="I470" s="239"/>
      <c r="J470" s="239"/>
    </row>
    <row r="471" spans="1:10" s="237" customFormat="1" x14ac:dyDescent="0.35">
      <c r="A471" s="239"/>
      <c r="B471" s="239"/>
      <c r="C471" s="239"/>
      <c r="D471" s="258"/>
      <c r="E471" s="239"/>
      <c r="F471" s="263"/>
      <c r="G471" s="239"/>
      <c r="H471" s="239"/>
      <c r="I471" s="239"/>
      <c r="J471" s="239"/>
    </row>
    <row r="472" spans="1:10" s="237" customFormat="1" x14ac:dyDescent="0.35">
      <c r="A472" s="239"/>
      <c r="B472" s="239"/>
      <c r="C472" s="239"/>
      <c r="D472" s="258"/>
      <c r="E472" s="239"/>
      <c r="F472" s="263"/>
      <c r="G472" s="239"/>
      <c r="H472" s="239"/>
      <c r="I472" s="239"/>
      <c r="J472" s="239"/>
    </row>
    <row r="473" spans="1:10" s="237" customFormat="1" x14ac:dyDescent="0.35">
      <c r="A473" s="239"/>
      <c r="B473" s="239"/>
      <c r="C473" s="239"/>
      <c r="D473" s="258"/>
      <c r="E473" s="239"/>
      <c r="F473" s="263"/>
      <c r="G473" s="239"/>
      <c r="H473" s="239"/>
      <c r="I473" s="239"/>
      <c r="J473" s="239"/>
    </row>
    <row r="474" spans="1:10" s="237" customFormat="1" x14ac:dyDescent="0.35">
      <c r="A474" s="239"/>
      <c r="B474" s="239"/>
      <c r="C474" s="239"/>
      <c r="D474" s="258"/>
      <c r="E474" s="239"/>
      <c r="F474" s="263"/>
      <c r="G474" s="239"/>
      <c r="H474" s="239"/>
      <c r="I474" s="239"/>
      <c r="J474" s="239"/>
    </row>
    <row r="475" spans="1:10" s="237" customFormat="1" x14ac:dyDescent="0.35">
      <c r="A475" s="239"/>
      <c r="B475" s="239"/>
      <c r="C475" s="239"/>
      <c r="D475" s="258"/>
      <c r="E475" s="239"/>
      <c r="F475" s="263"/>
      <c r="G475" s="239"/>
      <c r="H475" s="239"/>
      <c r="I475" s="239"/>
      <c r="J475" s="239"/>
    </row>
    <row r="476" spans="1:10" s="237" customFormat="1" x14ac:dyDescent="0.35">
      <c r="A476" s="239"/>
      <c r="B476" s="239"/>
      <c r="C476" s="239"/>
      <c r="D476" s="258"/>
      <c r="E476" s="239"/>
      <c r="F476" s="263"/>
      <c r="G476" s="239"/>
      <c r="H476" s="239"/>
      <c r="I476" s="239"/>
      <c r="J476" s="239"/>
    </row>
    <row r="477" spans="1:10" s="237" customFormat="1" x14ac:dyDescent="0.35">
      <c r="A477" s="239"/>
      <c r="B477" s="239"/>
      <c r="C477" s="239"/>
      <c r="D477" s="258"/>
      <c r="E477" s="239"/>
      <c r="F477" s="263"/>
      <c r="G477" s="239"/>
      <c r="H477" s="239"/>
      <c r="I477" s="239"/>
      <c r="J477" s="239"/>
    </row>
    <row r="478" spans="1:10" s="237" customFormat="1" x14ac:dyDescent="0.35">
      <c r="A478" s="239"/>
      <c r="B478" s="239"/>
      <c r="C478" s="239"/>
      <c r="D478" s="258"/>
      <c r="E478" s="239"/>
      <c r="F478" s="263"/>
      <c r="G478" s="239"/>
      <c r="H478" s="239"/>
      <c r="I478" s="239"/>
      <c r="J478" s="239"/>
    </row>
    <row r="479" spans="1:10" s="237" customFormat="1" x14ac:dyDescent="0.35">
      <c r="A479" s="239"/>
      <c r="B479" s="239"/>
      <c r="C479" s="239"/>
      <c r="D479" s="258"/>
      <c r="E479" s="239"/>
      <c r="F479" s="263"/>
      <c r="G479" s="239"/>
      <c r="H479" s="239"/>
      <c r="I479" s="239"/>
      <c r="J479" s="239"/>
    </row>
    <row r="480" spans="1:10" s="237" customFormat="1" x14ac:dyDescent="0.35">
      <c r="A480" s="239"/>
      <c r="B480" s="239"/>
      <c r="C480" s="239"/>
      <c r="D480" s="258"/>
      <c r="E480" s="239"/>
      <c r="F480" s="263"/>
      <c r="G480" s="239"/>
      <c r="H480" s="239"/>
      <c r="I480" s="239"/>
      <c r="J480" s="239"/>
    </row>
    <row r="481" spans="1:10" s="237" customFormat="1" x14ac:dyDescent="0.35">
      <c r="A481" s="239"/>
      <c r="B481" s="239"/>
      <c r="C481" s="239"/>
      <c r="D481" s="258"/>
      <c r="E481" s="239"/>
      <c r="F481" s="263"/>
      <c r="G481" s="239"/>
      <c r="H481" s="239"/>
      <c r="I481" s="239"/>
      <c r="J481" s="239"/>
    </row>
    <row r="482" spans="1:10" s="237" customFormat="1" x14ac:dyDescent="0.35">
      <c r="A482" s="239"/>
      <c r="B482" s="239"/>
      <c r="C482" s="239"/>
      <c r="D482" s="258"/>
      <c r="E482" s="239"/>
      <c r="F482" s="263"/>
      <c r="G482" s="239"/>
      <c r="H482" s="239"/>
      <c r="I482" s="239"/>
      <c r="J482" s="239"/>
    </row>
    <row r="483" spans="1:10" s="237" customFormat="1" x14ac:dyDescent="0.35">
      <c r="A483" s="239"/>
      <c r="B483" s="239"/>
      <c r="C483" s="239"/>
      <c r="D483" s="258"/>
      <c r="E483" s="239"/>
      <c r="F483" s="263"/>
      <c r="G483" s="239"/>
      <c r="H483" s="239"/>
      <c r="I483" s="239"/>
      <c r="J483" s="239"/>
    </row>
    <row r="484" spans="1:10" s="237" customFormat="1" x14ac:dyDescent="0.35">
      <c r="A484" s="239"/>
      <c r="B484" s="239"/>
      <c r="C484" s="239"/>
      <c r="D484" s="258"/>
      <c r="E484" s="239"/>
      <c r="F484" s="263"/>
      <c r="G484" s="239"/>
      <c r="H484" s="239"/>
      <c r="I484" s="239"/>
      <c r="J484" s="239"/>
    </row>
    <row r="485" spans="1:10" s="237" customFormat="1" x14ac:dyDescent="0.35">
      <c r="A485" s="239"/>
      <c r="B485" s="239"/>
      <c r="C485" s="239"/>
      <c r="D485" s="258"/>
      <c r="E485" s="239"/>
      <c r="F485" s="263"/>
      <c r="G485" s="239"/>
      <c r="H485" s="239"/>
      <c r="I485" s="239"/>
      <c r="J485" s="239"/>
    </row>
    <row r="486" spans="1:10" s="237" customFormat="1" x14ac:dyDescent="0.35">
      <c r="A486" s="239"/>
      <c r="B486" s="239"/>
      <c r="C486" s="239"/>
      <c r="D486" s="258"/>
      <c r="E486" s="239"/>
      <c r="F486" s="263"/>
      <c r="G486" s="239"/>
      <c r="H486" s="239"/>
      <c r="I486" s="239"/>
      <c r="J486" s="239"/>
    </row>
    <row r="487" spans="1:10" s="237" customFormat="1" x14ac:dyDescent="0.35">
      <c r="A487" s="239"/>
      <c r="B487" s="239"/>
      <c r="C487" s="239"/>
      <c r="D487" s="258"/>
      <c r="E487" s="239"/>
      <c r="F487" s="263"/>
      <c r="G487" s="239"/>
      <c r="H487" s="239"/>
      <c r="I487" s="239"/>
      <c r="J487" s="239"/>
    </row>
    <row r="488" spans="1:10" s="237" customFormat="1" x14ac:dyDescent="0.35">
      <c r="A488" s="239"/>
      <c r="B488" s="239"/>
      <c r="C488" s="239"/>
      <c r="D488" s="258"/>
      <c r="E488" s="239"/>
      <c r="F488" s="263"/>
      <c r="G488" s="239"/>
      <c r="H488" s="239"/>
      <c r="I488" s="239"/>
      <c r="J488" s="239"/>
    </row>
    <row r="489" spans="1:10" s="237" customFormat="1" x14ac:dyDescent="0.35">
      <c r="A489" s="239"/>
      <c r="B489" s="239"/>
      <c r="C489" s="239"/>
      <c r="D489" s="258"/>
      <c r="E489" s="239"/>
      <c r="F489" s="263"/>
      <c r="G489" s="239"/>
      <c r="H489" s="239"/>
      <c r="I489" s="239"/>
      <c r="J489" s="239"/>
    </row>
    <row r="490" spans="1:10" s="237" customFormat="1" x14ac:dyDescent="0.35">
      <c r="A490" s="239"/>
      <c r="B490" s="239"/>
      <c r="C490" s="239"/>
      <c r="D490" s="258"/>
      <c r="E490" s="239"/>
      <c r="F490" s="263"/>
      <c r="G490" s="239"/>
      <c r="H490" s="239"/>
      <c r="I490" s="239"/>
      <c r="J490" s="239"/>
    </row>
    <row r="491" spans="1:10" s="237" customFormat="1" x14ac:dyDescent="0.35">
      <c r="A491" s="239"/>
      <c r="B491" s="239"/>
      <c r="C491" s="239"/>
      <c r="D491" s="258"/>
      <c r="E491" s="239"/>
      <c r="F491" s="263"/>
      <c r="G491" s="239"/>
      <c r="H491" s="239"/>
      <c r="I491" s="239"/>
      <c r="J491" s="239"/>
    </row>
    <row r="492" spans="1:10" s="237" customFormat="1" x14ac:dyDescent="0.35">
      <c r="A492" s="239"/>
      <c r="B492" s="239"/>
      <c r="C492" s="239"/>
      <c r="D492" s="258"/>
      <c r="E492" s="239"/>
      <c r="F492" s="263"/>
      <c r="G492" s="239"/>
      <c r="H492" s="239"/>
      <c r="I492" s="239"/>
      <c r="J492" s="239"/>
    </row>
    <row r="493" spans="1:10" s="237" customFormat="1" x14ac:dyDescent="0.35">
      <c r="A493" s="239"/>
      <c r="B493" s="239"/>
      <c r="C493" s="239"/>
      <c r="D493" s="258"/>
      <c r="E493" s="239"/>
      <c r="F493" s="263"/>
      <c r="G493" s="239"/>
      <c r="H493" s="239"/>
      <c r="I493" s="239"/>
      <c r="J493" s="239"/>
    </row>
    <row r="494" spans="1:10" s="237" customFormat="1" x14ac:dyDescent="0.35">
      <c r="A494" s="239"/>
      <c r="B494" s="239"/>
      <c r="C494" s="239"/>
      <c r="D494" s="258"/>
      <c r="E494" s="239"/>
      <c r="F494" s="263"/>
      <c r="G494" s="239"/>
      <c r="H494" s="239"/>
      <c r="I494" s="239"/>
      <c r="J494" s="239"/>
    </row>
    <row r="495" spans="1:10" s="237" customFormat="1" x14ac:dyDescent="0.35">
      <c r="A495" s="239"/>
      <c r="B495" s="239"/>
      <c r="C495" s="239"/>
      <c r="D495" s="258"/>
      <c r="E495" s="239"/>
      <c r="F495" s="263"/>
      <c r="G495" s="239"/>
      <c r="H495" s="239"/>
      <c r="I495" s="239"/>
      <c r="J495" s="239"/>
    </row>
    <row r="496" spans="1:10" s="237" customFormat="1" x14ac:dyDescent="0.35">
      <c r="A496" s="239"/>
      <c r="B496" s="239"/>
      <c r="C496" s="239"/>
      <c r="D496" s="258"/>
      <c r="E496" s="239"/>
      <c r="F496" s="263"/>
      <c r="G496" s="239"/>
      <c r="H496" s="239"/>
      <c r="I496" s="239"/>
      <c r="J496" s="239"/>
    </row>
    <row r="497" spans="1:10" s="237" customFormat="1" x14ac:dyDescent="0.35">
      <c r="A497" s="239"/>
      <c r="B497" s="239"/>
      <c r="C497" s="239"/>
      <c r="D497" s="238"/>
      <c r="E497" s="239"/>
      <c r="F497" s="263"/>
      <c r="G497" s="239"/>
      <c r="H497" s="239"/>
      <c r="I497" s="239"/>
      <c r="J497" s="239"/>
    </row>
    <row r="498" spans="1:10" s="237" customFormat="1" x14ac:dyDescent="0.35">
      <c r="A498" s="239"/>
      <c r="B498" s="239"/>
      <c r="C498" s="239"/>
      <c r="D498" s="238"/>
      <c r="E498" s="239"/>
      <c r="F498" s="263"/>
      <c r="G498" s="239"/>
      <c r="H498" s="239"/>
      <c r="I498" s="239"/>
      <c r="J498" s="239"/>
    </row>
    <row r="499" spans="1:10" s="237" customFormat="1" x14ac:dyDescent="0.35">
      <c r="A499" s="239"/>
      <c r="B499" s="239"/>
      <c r="C499" s="239"/>
      <c r="D499" s="238"/>
      <c r="E499" s="239"/>
      <c r="F499" s="263"/>
      <c r="G499" s="239"/>
      <c r="H499" s="239"/>
      <c r="I499" s="239"/>
      <c r="J499" s="239"/>
    </row>
    <row r="500" spans="1:10" s="237" customFormat="1" x14ac:dyDescent="0.35">
      <c r="A500" s="239"/>
      <c r="B500" s="239"/>
      <c r="C500" s="239"/>
      <c r="D500" s="238"/>
      <c r="E500" s="239"/>
      <c r="F500" s="263"/>
      <c r="G500" s="239"/>
      <c r="H500" s="239"/>
      <c r="I500" s="239"/>
      <c r="J500" s="239"/>
    </row>
    <row r="501" spans="1:10" s="237" customFormat="1" x14ac:dyDescent="0.35">
      <c r="A501" s="239"/>
      <c r="B501" s="239"/>
      <c r="C501" s="239"/>
      <c r="D501" s="238"/>
      <c r="E501" s="239"/>
      <c r="F501" s="263"/>
      <c r="G501" s="239"/>
      <c r="H501" s="239"/>
      <c r="I501" s="239"/>
      <c r="J501" s="239"/>
    </row>
    <row r="502" spans="1:10" s="237" customFormat="1" x14ac:dyDescent="0.35">
      <c r="A502" s="239"/>
      <c r="B502" s="239"/>
      <c r="C502" s="239"/>
      <c r="D502" s="238"/>
      <c r="E502" s="239"/>
      <c r="F502" s="263"/>
      <c r="G502" s="239"/>
      <c r="H502" s="239"/>
      <c r="I502" s="239"/>
      <c r="J502" s="239"/>
    </row>
    <row r="503" spans="1:10" s="237" customFormat="1" x14ac:dyDescent="0.35">
      <c r="A503" s="239"/>
      <c r="B503" s="239"/>
      <c r="C503" s="239"/>
      <c r="D503" s="238"/>
      <c r="E503" s="239"/>
      <c r="F503" s="263"/>
      <c r="G503" s="239"/>
      <c r="H503" s="239"/>
      <c r="I503" s="239"/>
      <c r="J503" s="239"/>
    </row>
    <row r="504" spans="1:10" s="237" customFormat="1" x14ac:dyDescent="0.35">
      <c r="A504" s="239"/>
      <c r="B504" s="239"/>
      <c r="C504" s="239"/>
      <c r="D504" s="238"/>
      <c r="E504" s="239"/>
      <c r="F504" s="263"/>
      <c r="G504" s="239"/>
      <c r="H504" s="239"/>
      <c r="I504" s="239"/>
      <c r="J504" s="239"/>
    </row>
    <row r="505" spans="1:10" s="237" customFormat="1" x14ac:dyDescent="0.35">
      <c r="A505" s="239"/>
      <c r="B505" s="239"/>
      <c r="C505" s="239"/>
      <c r="D505" s="238"/>
      <c r="E505" s="239"/>
      <c r="F505" s="263"/>
      <c r="G505" s="239"/>
      <c r="H505" s="239"/>
      <c r="I505" s="238"/>
      <c r="J505" s="239"/>
    </row>
    <row r="506" spans="1:10" s="237" customFormat="1" x14ac:dyDescent="0.35">
      <c r="A506" s="239"/>
      <c r="B506" s="239"/>
      <c r="C506" s="239"/>
      <c r="D506" s="238"/>
      <c r="E506" s="239"/>
      <c r="F506" s="263"/>
      <c r="G506" s="239"/>
      <c r="H506" s="239"/>
      <c r="I506" s="238"/>
      <c r="J506" s="239"/>
    </row>
    <row r="507" spans="1:10" s="237" customFormat="1" x14ac:dyDescent="0.35">
      <c r="A507" s="239"/>
      <c r="B507" s="239"/>
      <c r="C507" s="239"/>
      <c r="D507" s="238"/>
      <c r="E507" s="239"/>
      <c r="F507" s="263"/>
      <c r="G507" s="239"/>
      <c r="H507" s="239"/>
      <c r="I507" s="238"/>
      <c r="J507" s="239"/>
    </row>
    <row r="508" spans="1:10" s="237" customFormat="1" x14ac:dyDescent="0.35">
      <c r="A508" s="239"/>
      <c r="B508" s="239"/>
      <c r="C508" s="239"/>
      <c r="D508" s="238"/>
      <c r="E508" s="239"/>
      <c r="F508" s="263"/>
      <c r="G508" s="239"/>
      <c r="H508" s="239"/>
      <c r="I508" s="238"/>
      <c r="J508" s="239"/>
    </row>
    <row r="509" spans="1:10" s="237" customFormat="1" x14ac:dyDescent="0.35">
      <c r="A509" s="239"/>
      <c r="B509" s="239"/>
      <c r="C509" s="239"/>
      <c r="D509" s="238"/>
      <c r="E509" s="239"/>
      <c r="F509" s="263"/>
      <c r="G509" s="239"/>
      <c r="H509" s="239"/>
      <c r="I509" s="238"/>
      <c r="J509" s="239"/>
    </row>
    <row r="510" spans="1:10" s="237" customFormat="1" x14ac:dyDescent="0.35">
      <c r="A510" s="239"/>
      <c r="B510" s="239"/>
      <c r="C510" s="239"/>
      <c r="D510" s="238"/>
      <c r="E510" s="239"/>
      <c r="F510" s="263"/>
      <c r="G510" s="239"/>
      <c r="H510" s="239"/>
      <c r="I510" s="238"/>
      <c r="J510" s="239"/>
    </row>
    <row r="511" spans="1:10" s="237" customFormat="1" x14ac:dyDescent="0.35">
      <c r="A511" s="239"/>
      <c r="B511" s="239"/>
      <c r="C511" s="239"/>
      <c r="D511" s="238"/>
      <c r="E511" s="239"/>
      <c r="F511" s="263"/>
      <c r="G511" s="239"/>
      <c r="H511" s="239"/>
      <c r="I511" s="238"/>
      <c r="J511" s="239"/>
    </row>
    <row r="512" spans="1:10" s="237" customFormat="1" x14ac:dyDescent="0.35">
      <c r="A512" s="239"/>
      <c r="B512" s="239"/>
      <c r="C512" s="239"/>
      <c r="D512" s="238"/>
      <c r="E512" s="239"/>
      <c r="F512" s="263"/>
      <c r="G512" s="239"/>
      <c r="H512" s="239"/>
      <c r="I512" s="238"/>
      <c r="J512" s="239"/>
    </row>
    <row r="513" spans="1:10" s="237" customFormat="1" x14ac:dyDescent="0.35">
      <c r="A513" s="239"/>
      <c r="B513" s="239"/>
      <c r="C513" s="239"/>
      <c r="D513" s="238"/>
      <c r="E513" s="239"/>
      <c r="F513" s="263"/>
      <c r="G513" s="239"/>
      <c r="H513" s="239"/>
      <c r="I513" s="238"/>
      <c r="J513" s="239"/>
    </row>
    <row r="514" spans="1:10" s="237" customFormat="1" x14ac:dyDescent="0.35">
      <c r="A514" s="239"/>
      <c r="B514" s="239"/>
      <c r="C514" s="239"/>
      <c r="D514" s="238"/>
      <c r="E514" s="239"/>
      <c r="F514" s="263"/>
      <c r="G514" s="239"/>
      <c r="H514" s="239"/>
      <c r="I514" s="238"/>
      <c r="J514" s="239"/>
    </row>
  </sheetData>
  <mergeCells count="6">
    <mergeCell ref="A4:B4"/>
    <mergeCell ref="C4:D4"/>
    <mergeCell ref="H1:I2"/>
    <mergeCell ref="A5:E5"/>
    <mergeCell ref="A68:J68"/>
    <mergeCell ref="G5:J5"/>
  </mergeCells>
  <pageMargins left="0.25" right="0.25" top="0.75" bottom="0.75" header="0.3" footer="0.3"/>
  <pageSetup paperSize="3" scale="6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6DC0D-6532-4577-AC58-75AC87071980}">
  <sheetPr>
    <pageSetUpPr fitToPage="1"/>
  </sheetPr>
  <dimension ref="A1:K517"/>
  <sheetViews>
    <sheetView workbookViewId="0">
      <pane ySplit="9" topLeftCell="A64" activePane="bottomLeft" state="frozen"/>
      <selection pane="bottomLeft"/>
    </sheetView>
  </sheetViews>
  <sheetFormatPr defaultColWidth="9.1328125" defaultRowHeight="12.75" x14ac:dyDescent="0.35"/>
  <cols>
    <col min="1" max="1" width="29.86328125" style="52" customWidth="1"/>
    <col min="2" max="3" width="9.1328125" style="52"/>
    <col min="4" max="4" width="13.73046875" style="53" customWidth="1"/>
    <col min="5" max="5" width="16.86328125" style="52" customWidth="1"/>
    <col min="6" max="6" width="5.59765625" style="52" customWidth="1"/>
    <col min="7" max="7" width="3.265625" style="52" customWidth="1"/>
    <col min="8" max="9" width="9.1328125" style="52"/>
    <col min="10" max="10" width="9.1328125" style="53"/>
    <col min="11" max="11" width="16.86328125" style="52" customWidth="1"/>
    <col min="12" max="16384" width="9.1328125" style="52"/>
  </cols>
  <sheetData>
    <row r="1" spans="1:11" ht="13.15" x14ac:dyDescent="0.4">
      <c r="A1" s="98" t="s">
        <v>38</v>
      </c>
      <c r="B1" s="98"/>
      <c r="C1" s="98"/>
      <c r="D1" s="99"/>
      <c r="E1" s="98"/>
      <c r="F1" s="98"/>
      <c r="G1" s="98"/>
      <c r="H1" s="98"/>
    </row>
    <row r="2" spans="1:11" ht="13.15" x14ac:dyDescent="0.4">
      <c r="A2" s="98" t="s">
        <v>39</v>
      </c>
      <c r="B2" s="98"/>
      <c r="C2" s="98"/>
      <c r="D2" s="99"/>
      <c r="E2" s="98"/>
      <c r="F2" s="98"/>
      <c r="G2" s="98"/>
      <c r="H2" s="98"/>
    </row>
    <row r="3" spans="1:11" ht="13.15" x14ac:dyDescent="0.4">
      <c r="A3" s="98"/>
      <c r="B3" s="98"/>
      <c r="C3" s="98"/>
      <c r="D3" s="99"/>
      <c r="E3" s="98"/>
      <c r="F3" s="98"/>
      <c r="G3" s="98"/>
      <c r="H3" s="98"/>
    </row>
    <row r="4" spans="1:11" ht="13.15" x14ac:dyDescent="0.4">
      <c r="A4" s="98" t="s">
        <v>144</v>
      </c>
      <c r="B4" s="98"/>
      <c r="C4" s="98"/>
      <c r="D4" s="99"/>
      <c r="E4" s="98"/>
      <c r="F4" s="98"/>
      <c r="G4" s="98"/>
      <c r="H4" s="98"/>
    </row>
    <row r="5" spans="1:11" ht="13.15" x14ac:dyDescent="0.4">
      <c r="A5" s="98" t="s">
        <v>145</v>
      </c>
      <c r="B5" s="98"/>
      <c r="C5" s="98"/>
      <c r="D5" s="99"/>
      <c r="E5" s="98"/>
      <c r="F5" s="98"/>
      <c r="G5" s="98"/>
      <c r="H5" s="308" t="s">
        <v>92</v>
      </c>
      <c r="I5" s="308"/>
      <c r="J5" s="316" t="s">
        <v>89</v>
      </c>
      <c r="K5" s="310"/>
    </row>
    <row r="7" spans="1:11" ht="27.75" customHeight="1" x14ac:dyDescent="0.4">
      <c r="A7" s="97"/>
      <c r="B7" s="405" t="s">
        <v>0</v>
      </c>
      <c r="C7" s="406"/>
      <c r="D7" s="406"/>
      <c r="E7" s="407"/>
      <c r="F7" s="317"/>
      <c r="H7" s="306" t="s">
        <v>1</v>
      </c>
      <c r="I7" s="307"/>
      <c r="J7" s="307"/>
      <c r="K7" s="336"/>
    </row>
    <row r="8" spans="1:11" ht="84" customHeight="1" x14ac:dyDescent="0.35">
      <c r="A8" s="370" t="s">
        <v>2</v>
      </c>
      <c r="B8" s="360" t="s">
        <v>76</v>
      </c>
      <c r="C8" s="360" t="s">
        <v>42</v>
      </c>
      <c r="D8" s="408" t="s">
        <v>67</v>
      </c>
      <c r="E8" s="321" t="s">
        <v>43</v>
      </c>
      <c r="F8" s="318"/>
      <c r="H8" s="360" t="s">
        <v>76</v>
      </c>
      <c r="I8" s="360" t="s">
        <v>4</v>
      </c>
      <c r="J8" s="408" t="s">
        <v>67</v>
      </c>
      <c r="K8" s="321" t="s">
        <v>44</v>
      </c>
    </row>
    <row r="9" spans="1:11" x14ac:dyDescent="0.35">
      <c r="A9" s="371"/>
      <c r="B9" s="361"/>
      <c r="C9" s="361"/>
      <c r="D9" s="409"/>
      <c r="E9" s="89" t="s">
        <v>41</v>
      </c>
      <c r="F9" s="319"/>
      <c r="H9" s="361"/>
      <c r="I9" s="362"/>
      <c r="J9" s="409"/>
      <c r="K9" s="89" t="s">
        <v>41</v>
      </c>
    </row>
    <row r="10" spans="1:11" ht="25.5" x14ac:dyDescent="0.35">
      <c r="A10" s="88" t="s">
        <v>50</v>
      </c>
      <c r="B10" s="299">
        <v>0</v>
      </c>
      <c r="C10" s="75">
        <v>0</v>
      </c>
      <c r="D10" s="70" t="s">
        <v>123</v>
      </c>
      <c r="E10" s="75">
        <v>0</v>
      </c>
      <c r="F10" s="320"/>
      <c r="G10" s="285"/>
      <c r="H10" s="75" t="s">
        <v>172</v>
      </c>
      <c r="I10" s="75" t="s">
        <v>172</v>
      </c>
      <c r="J10" s="70">
        <v>1</v>
      </c>
      <c r="K10" s="75" t="s">
        <v>172</v>
      </c>
    </row>
    <row r="11" spans="1:11" ht="25.5" x14ac:dyDescent="0.35">
      <c r="A11" s="87" t="s">
        <v>5</v>
      </c>
      <c r="B11" s="75" t="s">
        <v>172</v>
      </c>
      <c r="C11" s="75" t="s">
        <v>172</v>
      </c>
      <c r="D11" s="70">
        <v>0.23529411764705882</v>
      </c>
      <c r="E11" s="75">
        <v>6</v>
      </c>
      <c r="F11" s="320"/>
      <c r="G11" s="285"/>
      <c r="H11" s="75" t="s">
        <v>172</v>
      </c>
      <c r="I11" s="75" t="s">
        <v>172</v>
      </c>
      <c r="J11" s="70">
        <v>0.16666666666666666</v>
      </c>
      <c r="K11" s="75" t="s">
        <v>172</v>
      </c>
    </row>
    <row r="12" spans="1:11" ht="25.5" x14ac:dyDescent="0.35">
      <c r="A12" s="74" t="s">
        <v>6</v>
      </c>
      <c r="B12" s="75">
        <v>30</v>
      </c>
      <c r="C12" s="75">
        <v>25</v>
      </c>
      <c r="D12" s="70">
        <v>0.83333333333333337</v>
      </c>
      <c r="E12" s="75">
        <v>21</v>
      </c>
      <c r="F12" s="320"/>
      <c r="G12" s="285"/>
      <c r="H12" s="75">
        <v>34</v>
      </c>
      <c r="I12" s="75">
        <v>20</v>
      </c>
      <c r="J12" s="70">
        <v>0.58823529411764708</v>
      </c>
      <c r="K12" s="75">
        <v>18</v>
      </c>
    </row>
    <row r="13" spans="1:11" ht="25.5" x14ac:dyDescent="0.35">
      <c r="A13" s="74" t="s">
        <v>7</v>
      </c>
      <c r="B13" s="75">
        <v>290</v>
      </c>
      <c r="C13" s="75">
        <v>268</v>
      </c>
      <c r="D13" s="70">
        <v>0.92413793103448272</v>
      </c>
      <c r="E13" s="75">
        <v>245</v>
      </c>
      <c r="F13" s="320"/>
      <c r="G13" s="285"/>
      <c r="H13" s="75">
        <v>124</v>
      </c>
      <c r="I13" s="75">
        <v>54</v>
      </c>
      <c r="J13" s="70">
        <v>0.43548387096774194</v>
      </c>
      <c r="K13" s="75">
        <v>55</v>
      </c>
    </row>
    <row r="14" spans="1:11" ht="25.5" x14ac:dyDescent="0.35">
      <c r="A14" s="74" t="s">
        <v>8</v>
      </c>
      <c r="B14" s="75">
        <v>33</v>
      </c>
      <c r="C14" s="75">
        <v>28</v>
      </c>
      <c r="D14" s="70">
        <v>0.84848484848484851</v>
      </c>
      <c r="E14" s="75">
        <v>30</v>
      </c>
      <c r="F14" s="320"/>
      <c r="G14" s="285"/>
      <c r="H14" s="75">
        <v>16</v>
      </c>
      <c r="I14" s="75">
        <v>13</v>
      </c>
      <c r="J14" s="70">
        <v>0.8125</v>
      </c>
      <c r="K14" s="75">
        <v>13</v>
      </c>
    </row>
    <row r="15" spans="1:11" ht="25.5" x14ac:dyDescent="0.35">
      <c r="A15" s="74" t="s">
        <v>9</v>
      </c>
      <c r="B15" s="75">
        <v>29</v>
      </c>
      <c r="C15" s="75">
        <v>9</v>
      </c>
      <c r="D15" s="70">
        <v>0.31034482758620691</v>
      </c>
      <c r="E15" s="75">
        <v>13</v>
      </c>
      <c r="F15" s="324"/>
      <c r="G15" s="285"/>
      <c r="H15" s="75" t="s">
        <v>172</v>
      </c>
      <c r="I15" s="75" t="s">
        <v>172</v>
      </c>
      <c r="J15" s="70">
        <v>0.33333333333333331</v>
      </c>
      <c r="K15" s="75" t="s">
        <v>172</v>
      </c>
    </row>
    <row r="16" spans="1:11" ht="25.5" x14ac:dyDescent="0.35">
      <c r="A16" s="74" t="s">
        <v>10</v>
      </c>
      <c r="B16" s="75">
        <v>25</v>
      </c>
      <c r="C16" s="75">
        <v>17</v>
      </c>
      <c r="D16" s="70">
        <v>0.68</v>
      </c>
      <c r="E16" s="75">
        <v>12</v>
      </c>
      <c r="F16" s="324"/>
      <c r="G16" s="285"/>
      <c r="H16" s="75" t="s">
        <v>172</v>
      </c>
      <c r="I16" s="75" t="s">
        <v>172</v>
      </c>
      <c r="J16" s="70">
        <v>0.2</v>
      </c>
      <c r="K16" s="75" t="s">
        <v>172</v>
      </c>
    </row>
    <row r="17" spans="1:11" ht="25.5" x14ac:dyDescent="0.35">
      <c r="A17" s="74" t="s">
        <v>11</v>
      </c>
      <c r="B17" s="75">
        <v>31</v>
      </c>
      <c r="C17" s="75">
        <v>24</v>
      </c>
      <c r="D17" s="70">
        <v>0.77419354838709675</v>
      </c>
      <c r="E17" s="75">
        <v>21</v>
      </c>
      <c r="F17" s="324"/>
      <c r="G17" s="285"/>
      <c r="H17" s="75">
        <v>13</v>
      </c>
      <c r="I17" s="75">
        <v>8</v>
      </c>
      <c r="J17" s="70">
        <v>0.61538461538461542</v>
      </c>
      <c r="K17" s="75">
        <v>8</v>
      </c>
    </row>
    <row r="18" spans="1:11" ht="25.5" x14ac:dyDescent="0.35">
      <c r="A18" s="74" t="s">
        <v>12</v>
      </c>
      <c r="B18" s="75">
        <v>571</v>
      </c>
      <c r="C18" s="75">
        <v>321</v>
      </c>
      <c r="D18" s="70">
        <v>0.56217162872154114</v>
      </c>
      <c r="E18" s="75">
        <v>343</v>
      </c>
      <c r="F18" s="324"/>
      <c r="G18" s="285"/>
      <c r="H18" s="75">
        <v>224</v>
      </c>
      <c r="I18" s="75">
        <v>72</v>
      </c>
      <c r="J18" s="70">
        <v>0.32142857142857145</v>
      </c>
      <c r="K18" s="75">
        <v>73</v>
      </c>
    </row>
    <row r="19" spans="1:11" ht="25.5" x14ac:dyDescent="0.35">
      <c r="A19" s="74" t="s">
        <v>49</v>
      </c>
      <c r="B19" s="75" t="s">
        <v>172</v>
      </c>
      <c r="C19" s="75" t="s">
        <v>172</v>
      </c>
      <c r="D19" s="70">
        <v>0.5714285714285714</v>
      </c>
      <c r="E19" s="75" t="s">
        <v>172</v>
      </c>
      <c r="F19" s="324"/>
      <c r="G19" s="285"/>
      <c r="H19" s="75">
        <v>24</v>
      </c>
      <c r="I19" s="75">
        <v>12</v>
      </c>
      <c r="J19" s="70">
        <v>0.5</v>
      </c>
      <c r="K19" s="75">
        <v>12</v>
      </c>
    </row>
    <row r="20" spans="1:11" ht="25.5" x14ac:dyDescent="0.35">
      <c r="A20" s="74" t="s">
        <v>51</v>
      </c>
      <c r="B20" s="75" t="s">
        <v>172</v>
      </c>
      <c r="C20" s="75" t="s">
        <v>172</v>
      </c>
      <c r="D20" s="70">
        <v>0.16666666666666666</v>
      </c>
      <c r="E20" s="75">
        <v>0</v>
      </c>
      <c r="F20" s="324"/>
      <c r="G20" s="285"/>
      <c r="H20" s="75">
        <v>27</v>
      </c>
      <c r="I20" s="75">
        <v>23</v>
      </c>
      <c r="J20" s="70">
        <v>0.85185185185185186</v>
      </c>
      <c r="K20" s="75">
        <v>23</v>
      </c>
    </row>
    <row r="21" spans="1:11" ht="25.5" x14ac:dyDescent="0.35">
      <c r="A21" s="74" t="s">
        <v>13</v>
      </c>
      <c r="B21" s="75">
        <v>1204</v>
      </c>
      <c r="C21" s="75">
        <v>840</v>
      </c>
      <c r="D21" s="70">
        <v>0.69767441860465118</v>
      </c>
      <c r="E21" s="75">
        <v>858</v>
      </c>
      <c r="F21" s="324"/>
      <c r="G21" s="285"/>
      <c r="H21" s="75">
        <v>440</v>
      </c>
      <c r="I21" s="75">
        <v>147</v>
      </c>
      <c r="J21" s="70">
        <v>0.33409090909090911</v>
      </c>
      <c r="K21" s="75">
        <v>146</v>
      </c>
    </row>
    <row r="22" spans="1:11" ht="25.5" x14ac:dyDescent="0.35">
      <c r="A22" s="74" t="s">
        <v>14</v>
      </c>
      <c r="B22" s="75">
        <v>163</v>
      </c>
      <c r="C22" s="75">
        <v>127</v>
      </c>
      <c r="D22" s="70">
        <v>0.77914110429447858</v>
      </c>
      <c r="E22" s="75">
        <v>151</v>
      </c>
      <c r="F22" s="324"/>
      <c r="G22" s="322"/>
      <c r="H22" s="75">
        <v>116</v>
      </c>
      <c r="I22" s="75">
        <v>63</v>
      </c>
      <c r="J22" s="70">
        <v>0.5431034482758621</v>
      </c>
      <c r="K22" s="75">
        <v>43</v>
      </c>
    </row>
    <row r="23" spans="1:11" ht="38.25" x14ac:dyDescent="0.35">
      <c r="A23" s="300" t="s">
        <v>73</v>
      </c>
      <c r="B23" s="301">
        <v>0</v>
      </c>
      <c r="C23" s="301">
        <v>0</v>
      </c>
      <c r="D23" s="302" t="s">
        <v>123</v>
      </c>
      <c r="E23" s="301">
        <v>0</v>
      </c>
      <c r="F23" s="325"/>
      <c r="G23" s="323"/>
      <c r="H23" s="301">
        <v>0</v>
      </c>
      <c r="I23" s="301">
        <v>0</v>
      </c>
      <c r="J23" s="302" t="s">
        <v>123</v>
      </c>
      <c r="K23" s="301">
        <v>0</v>
      </c>
    </row>
    <row r="24" spans="1:11" ht="25.5" x14ac:dyDescent="0.35">
      <c r="A24" s="74" t="s">
        <v>52</v>
      </c>
      <c r="B24" s="75" t="s">
        <v>172</v>
      </c>
      <c r="C24" s="75" t="s">
        <v>172</v>
      </c>
      <c r="D24" s="70">
        <v>1</v>
      </c>
      <c r="E24" s="75" t="s">
        <v>172</v>
      </c>
      <c r="F24" s="324"/>
      <c r="G24" s="322"/>
      <c r="H24" s="75" t="s">
        <v>172</v>
      </c>
      <c r="I24" s="75">
        <v>0</v>
      </c>
      <c r="J24" s="70">
        <v>0</v>
      </c>
      <c r="K24" s="75">
        <v>0</v>
      </c>
    </row>
    <row r="25" spans="1:11" ht="25.5" x14ac:dyDescent="0.35">
      <c r="A25" s="86" t="s">
        <v>15</v>
      </c>
      <c r="B25" s="83">
        <v>0</v>
      </c>
      <c r="C25" s="83">
        <v>0</v>
      </c>
      <c r="D25" s="83" t="s">
        <v>123</v>
      </c>
      <c r="E25" s="83">
        <v>0</v>
      </c>
      <c r="F25" s="326"/>
      <c r="G25" s="322"/>
      <c r="H25" s="83">
        <v>0</v>
      </c>
      <c r="I25" s="83">
        <v>0</v>
      </c>
      <c r="J25" s="83" t="s">
        <v>123</v>
      </c>
      <c r="K25" s="83">
        <v>0</v>
      </c>
    </row>
    <row r="26" spans="1:11" ht="25.5" x14ac:dyDescent="0.35">
      <c r="A26" s="74" t="s">
        <v>16</v>
      </c>
      <c r="B26" s="75" t="s">
        <v>172</v>
      </c>
      <c r="C26" s="75" t="s">
        <v>172</v>
      </c>
      <c r="D26" s="70">
        <v>0.33333333333333331</v>
      </c>
      <c r="E26" s="75" t="s">
        <v>172</v>
      </c>
      <c r="F26" s="324"/>
      <c r="G26" s="322"/>
      <c r="H26" s="75">
        <v>0</v>
      </c>
      <c r="I26" s="75">
        <v>0</v>
      </c>
      <c r="J26" s="70" t="s">
        <v>123</v>
      </c>
      <c r="K26" s="75">
        <v>0</v>
      </c>
    </row>
    <row r="27" spans="1:11" ht="38.25" x14ac:dyDescent="0.35">
      <c r="A27" s="300" t="s">
        <v>71</v>
      </c>
      <c r="B27" s="75">
        <v>0</v>
      </c>
      <c r="C27" s="75">
        <v>0</v>
      </c>
      <c r="D27" s="75" t="s">
        <v>123</v>
      </c>
      <c r="E27" s="75">
        <v>0</v>
      </c>
      <c r="F27" s="324"/>
      <c r="G27" s="322"/>
      <c r="H27" s="75">
        <v>0</v>
      </c>
      <c r="I27" s="75">
        <v>0</v>
      </c>
      <c r="J27" s="75" t="s">
        <v>123</v>
      </c>
      <c r="K27" s="75">
        <v>0</v>
      </c>
    </row>
    <row r="28" spans="1:11" ht="38.25" x14ac:dyDescent="0.35">
      <c r="A28" s="300" t="s">
        <v>72</v>
      </c>
      <c r="B28" s="75">
        <v>0</v>
      </c>
      <c r="C28" s="75">
        <v>0</v>
      </c>
      <c r="D28" s="75" t="s">
        <v>123</v>
      </c>
      <c r="E28" s="75">
        <v>0</v>
      </c>
      <c r="F28" s="324"/>
      <c r="G28" s="322"/>
      <c r="H28" s="75">
        <v>0</v>
      </c>
      <c r="I28" s="75">
        <v>0</v>
      </c>
      <c r="J28" s="75" t="s">
        <v>123</v>
      </c>
      <c r="K28" s="75">
        <v>0</v>
      </c>
    </row>
    <row r="29" spans="1:11" ht="25.5" x14ac:dyDescent="0.35">
      <c r="A29" s="74" t="s">
        <v>17</v>
      </c>
      <c r="B29" s="75">
        <v>19</v>
      </c>
      <c r="C29" s="75">
        <v>14</v>
      </c>
      <c r="D29" s="70">
        <v>0.73684210526315785</v>
      </c>
      <c r="E29" s="75" t="s">
        <v>172</v>
      </c>
      <c r="F29" s="324"/>
      <c r="G29" s="322"/>
      <c r="H29" s="75">
        <v>8</v>
      </c>
      <c r="I29" s="75">
        <v>8</v>
      </c>
      <c r="J29" s="70">
        <v>1</v>
      </c>
      <c r="K29" s="75">
        <v>8</v>
      </c>
    </row>
    <row r="30" spans="1:11" ht="25.5" x14ac:dyDescent="0.35">
      <c r="A30" s="74" t="s">
        <v>53</v>
      </c>
      <c r="B30" s="75">
        <v>10</v>
      </c>
      <c r="C30" s="75">
        <v>9</v>
      </c>
      <c r="D30" s="70">
        <v>0.9</v>
      </c>
      <c r="E30" s="75">
        <v>0</v>
      </c>
      <c r="F30" s="324"/>
      <c r="G30" s="322"/>
      <c r="H30" s="75">
        <v>39</v>
      </c>
      <c r="I30" s="75">
        <v>24</v>
      </c>
      <c r="J30" s="70">
        <v>0.61538461538461542</v>
      </c>
      <c r="K30" s="75">
        <v>32</v>
      </c>
    </row>
    <row r="31" spans="1:11" ht="25.5" x14ac:dyDescent="0.35">
      <c r="A31" s="74" t="s">
        <v>93</v>
      </c>
      <c r="B31" s="75">
        <v>295</v>
      </c>
      <c r="C31" s="75">
        <v>213</v>
      </c>
      <c r="D31" s="70">
        <v>0.7220338983050848</v>
      </c>
      <c r="E31" s="75">
        <v>245</v>
      </c>
      <c r="F31" s="324"/>
      <c r="G31" s="322"/>
      <c r="H31" s="75">
        <v>115</v>
      </c>
      <c r="I31" s="75">
        <v>65</v>
      </c>
      <c r="J31" s="70">
        <v>0.56521739130434778</v>
      </c>
      <c r="K31" s="75">
        <v>62</v>
      </c>
    </row>
    <row r="32" spans="1:11" ht="38.25" x14ac:dyDescent="0.35">
      <c r="A32" s="300" t="s">
        <v>103</v>
      </c>
      <c r="B32" s="75">
        <v>0</v>
      </c>
      <c r="C32" s="75">
        <v>0</v>
      </c>
      <c r="D32" s="75" t="s">
        <v>123</v>
      </c>
      <c r="E32" s="75">
        <v>0</v>
      </c>
      <c r="F32" s="324"/>
      <c r="G32" s="322"/>
      <c r="H32" s="75">
        <v>0</v>
      </c>
      <c r="I32" s="75">
        <v>0</v>
      </c>
      <c r="J32" s="75" t="s">
        <v>123</v>
      </c>
      <c r="K32" s="75">
        <v>0</v>
      </c>
    </row>
    <row r="33" spans="1:11" ht="51" x14ac:dyDescent="0.35">
      <c r="A33" s="300" t="s">
        <v>102</v>
      </c>
      <c r="B33" s="75">
        <v>0</v>
      </c>
      <c r="C33" s="75">
        <v>0</v>
      </c>
      <c r="D33" s="75" t="s">
        <v>123</v>
      </c>
      <c r="E33" s="75">
        <v>0</v>
      </c>
      <c r="F33" s="324"/>
      <c r="G33" s="322"/>
      <c r="H33" s="75">
        <v>0</v>
      </c>
      <c r="I33" s="75">
        <v>0</v>
      </c>
      <c r="J33" s="75" t="s">
        <v>123</v>
      </c>
      <c r="K33" s="75">
        <v>0</v>
      </c>
    </row>
    <row r="34" spans="1:11" ht="51" x14ac:dyDescent="0.35">
      <c r="A34" s="300" t="s">
        <v>101</v>
      </c>
      <c r="B34" s="75">
        <v>0</v>
      </c>
      <c r="C34" s="75">
        <v>0</v>
      </c>
      <c r="D34" s="75" t="s">
        <v>123</v>
      </c>
      <c r="E34" s="75">
        <v>0</v>
      </c>
      <c r="F34" s="324"/>
      <c r="G34" s="322"/>
      <c r="H34" s="75">
        <v>0</v>
      </c>
      <c r="I34" s="75">
        <v>0</v>
      </c>
      <c r="J34" s="75" t="s">
        <v>123</v>
      </c>
      <c r="K34" s="75">
        <v>0</v>
      </c>
    </row>
    <row r="35" spans="1:11" ht="25.5" x14ac:dyDescent="0.35">
      <c r="A35" s="74" t="s">
        <v>18</v>
      </c>
      <c r="B35" s="75">
        <v>56</v>
      </c>
      <c r="C35" s="75">
        <v>42</v>
      </c>
      <c r="D35" s="70">
        <v>0.75</v>
      </c>
      <c r="E35" s="75">
        <v>38</v>
      </c>
      <c r="F35" s="324"/>
      <c r="G35" s="322"/>
      <c r="H35" s="75">
        <v>136</v>
      </c>
      <c r="I35" s="75">
        <v>45</v>
      </c>
      <c r="J35" s="70">
        <v>0.33088235294117646</v>
      </c>
      <c r="K35" s="75">
        <v>46</v>
      </c>
    </row>
    <row r="36" spans="1:11" ht="25.5" x14ac:dyDescent="0.35">
      <c r="A36" s="74" t="s">
        <v>19</v>
      </c>
      <c r="B36" s="75">
        <v>285</v>
      </c>
      <c r="C36" s="75">
        <v>225</v>
      </c>
      <c r="D36" s="70">
        <v>0.78947368421052633</v>
      </c>
      <c r="E36" s="75">
        <v>233</v>
      </c>
      <c r="F36" s="324"/>
      <c r="G36" s="322"/>
      <c r="H36" s="75">
        <v>217</v>
      </c>
      <c r="I36" s="75">
        <v>89</v>
      </c>
      <c r="J36" s="70">
        <v>0.41013824884792627</v>
      </c>
      <c r="K36" s="75">
        <v>89</v>
      </c>
    </row>
    <row r="37" spans="1:11" ht="51" x14ac:dyDescent="0.35">
      <c r="A37" s="74" t="s">
        <v>100</v>
      </c>
      <c r="B37" s="75">
        <v>47</v>
      </c>
      <c r="C37" s="75">
        <v>41</v>
      </c>
      <c r="D37" s="70">
        <v>0.87234042553191493</v>
      </c>
      <c r="E37" s="75">
        <v>39</v>
      </c>
      <c r="F37" s="324"/>
      <c r="G37" s="322"/>
      <c r="H37" s="75">
        <v>68</v>
      </c>
      <c r="I37" s="75">
        <v>17</v>
      </c>
      <c r="J37" s="70">
        <v>0.25</v>
      </c>
      <c r="K37" s="75">
        <v>17</v>
      </c>
    </row>
    <row r="38" spans="1:11" ht="25.5" x14ac:dyDescent="0.35">
      <c r="A38" s="74" t="s">
        <v>20</v>
      </c>
      <c r="B38" s="75">
        <v>11</v>
      </c>
      <c r="C38" s="75">
        <v>11</v>
      </c>
      <c r="D38" s="70">
        <v>1</v>
      </c>
      <c r="E38" s="75">
        <v>11</v>
      </c>
      <c r="F38" s="324"/>
      <c r="G38" s="322"/>
      <c r="H38" s="75" t="s">
        <v>172</v>
      </c>
      <c r="I38" s="75">
        <v>0</v>
      </c>
      <c r="J38" s="70">
        <v>0</v>
      </c>
      <c r="K38" s="75">
        <v>0</v>
      </c>
    </row>
    <row r="39" spans="1:11" ht="25.5" x14ac:dyDescent="0.35">
      <c r="A39" s="74" t="s">
        <v>21</v>
      </c>
      <c r="B39" s="75">
        <v>48</v>
      </c>
      <c r="C39" s="75">
        <v>28</v>
      </c>
      <c r="D39" s="70">
        <v>0.58333333333333337</v>
      </c>
      <c r="E39" s="75">
        <v>35</v>
      </c>
      <c r="F39" s="320"/>
      <c r="G39" s="285"/>
      <c r="H39" s="75">
        <v>30</v>
      </c>
      <c r="I39" s="75">
        <v>15</v>
      </c>
      <c r="J39" s="70">
        <v>0.5</v>
      </c>
      <c r="K39" s="75">
        <v>15</v>
      </c>
    </row>
    <row r="40" spans="1:11" ht="38.25" x14ac:dyDescent="0.35">
      <c r="A40" s="74" t="s">
        <v>99</v>
      </c>
      <c r="B40" s="75">
        <v>9</v>
      </c>
      <c r="C40" s="75">
        <v>6</v>
      </c>
      <c r="D40" s="70">
        <v>0.66666666666666663</v>
      </c>
      <c r="E40" s="75">
        <v>9</v>
      </c>
      <c r="F40" s="320"/>
      <c r="G40" s="285"/>
      <c r="H40" s="75" t="s">
        <v>172</v>
      </c>
      <c r="I40" s="75" t="s">
        <v>172</v>
      </c>
      <c r="J40" s="70">
        <v>0.7142857142857143</v>
      </c>
      <c r="K40" s="75" t="s">
        <v>172</v>
      </c>
    </row>
    <row r="41" spans="1:11" ht="38.25" x14ac:dyDescent="0.35">
      <c r="A41" s="74" t="s">
        <v>98</v>
      </c>
      <c r="B41" s="75">
        <v>0</v>
      </c>
      <c r="C41" s="75">
        <v>0</v>
      </c>
      <c r="D41" s="70" t="s">
        <v>123</v>
      </c>
      <c r="E41" s="75">
        <v>0</v>
      </c>
      <c r="F41" s="320"/>
      <c r="G41" s="285"/>
      <c r="H41" s="75">
        <v>0</v>
      </c>
      <c r="I41" s="75">
        <v>0</v>
      </c>
      <c r="J41" s="70" t="s">
        <v>123</v>
      </c>
      <c r="K41" s="75">
        <v>0</v>
      </c>
    </row>
    <row r="42" spans="1:11" ht="38.25" x14ac:dyDescent="0.35">
      <c r="A42" s="74" t="s">
        <v>65</v>
      </c>
      <c r="B42" s="75">
        <v>50</v>
      </c>
      <c r="C42" s="75">
        <v>36</v>
      </c>
      <c r="D42" s="70">
        <v>0.72</v>
      </c>
      <c r="E42" s="75">
        <v>24</v>
      </c>
      <c r="F42" s="320"/>
      <c r="G42" s="285"/>
      <c r="H42" s="75">
        <v>22</v>
      </c>
      <c r="I42" s="75">
        <v>14</v>
      </c>
      <c r="J42" s="70">
        <v>0.63636363636363635</v>
      </c>
      <c r="K42" s="75">
        <v>15</v>
      </c>
    </row>
    <row r="43" spans="1:11" ht="25.5" x14ac:dyDescent="0.35">
      <c r="A43" s="74" t="s">
        <v>56</v>
      </c>
      <c r="B43" s="75">
        <v>32</v>
      </c>
      <c r="C43" s="75">
        <v>14</v>
      </c>
      <c r="D43" s="70">
        <v>0.4375</v>
      </c>
      <c r="E43" s="75">
        <v>19</v>
      </c>
      <c r="F43" s="320"/>
      <c r="G43" s="285"/>
      <c r="H43" s="75" t="s">
        <v>172</v>
      </c>
      <c r="I43" s="75" t="s">
        <v>172</v>
      </c>
      <c r="J43" s="70">
        <v>0.75</v>
      </c>
      <c r="K43" s="75" t="s">
        <v>172</v>
      </c>
    </row>
    <row r="44" spans="1:11" ht="25.5" x14ac:dyDescent="0.35">
      <c r="A44" s="74" t="s">
        <v>22</v>
      </c>
      <c r="B44" s="75">
        <v>61</v>
      </c>
      <c r="C44" s="75">
        <v>57</v>
      </c>
      <c r="D44" s="70">
        <v>0.93442622950819676</v>
      </c>
      <c r="E44" s="75">
        <v>70</v>
      </c>
      <c r="F44" s="320"/>
      <c r="G44" s="285"/>
      <c r="H44" s="75">
        <v>35</v>
      </c>
      <c r="I44" s="75">
        <v>18</v>
      </c>
      <c r="J44" s="70">
        <v>0.51428571428571423</v>
      </c>
      <c r="K44" s="75">
        <v>18</v>
      </c>
    </row>
    <row r="45" spans="1:11" ht="25.5" x14ac:dyDescent="0.35">
      <c r="A45" s="74" t="s">
        <v>58</v>
      </c>
      <c r="B45" s="75">
        <v>79</v>
      </c>
      <c r="C45" s="75">
        <v>65</v>
      </c>
      <c r="D45" s="70">
        <v>0.82278481012658233</v>
      </c>
      <c r="E45" s="75">
        <v>63</v>
      </c>
      <c r="F45" s="320"/>
      <c r="G45" s="285"/>
      <c r="H45" s="75">
        <v>21</v>
      </c>
      <c r="I45" s="75">
        <v>14</v>
      </c>
      <c r="J45" s="70">
        <v>0.66666666666666663</v>
      </c>
      <c r="K45" s="75">
        <v>14</v>
      </c>
    </row>
    <row r="46" spans="1:11" ht="25.5" x14ac:dyDescent="0.35">
      <c r="A46" s="74" t="s">
        <v>23</v>
      </c>
      <c r="B46" s="75">
        <v>13</v>
      </c>
      <c r="C46" s="75">
        <v>11</v>
      </c>
      <c r="D46" s="70">
        <v>0.84615384615384615</v>
      </c>
      <c r="E46" s="75">
        <v>15</v>
      </c>
      <c r="F46" s="320"/>
      <c r="G46" s="285"/>
      <c r="H46" s="75">
        <v>19</v>
      </c>
      <c r="I46" s="75">
        <v>16</v>
      </c>
      <c r="J46" s="70">
        <v>0.84210526315789469</v>
      </c>
      <c r="K46" s="75">
        <v>9</v>
      </c>
    </row>
    <row r="47" spans="1:11" ht="38.25" x14ac:dyDescent="0.35">
      <c r="A47" s="74" t="s">
        <v>77</v>
      </c>
      <c r="B47" s="75">
        <v>0</v>
      </c>
      <c r="C47" s="75">
        <v>0</v>
      </c>
      <c r="D47" s="45" t="s">
        <v>123</v>
      </c>
      <c r="E47" s="75">
        <v>0</v>
      </c>
      <c r="F47" s="320"/>
      <c r="G47" s="285"/>
      <c r="H47" s="75">
        <v>0</v>
      </c>
      <c r="I47" s="75">
        <v>0</v>
      </c>
      <c r="J47" s="45" t="s">
        <v>123</v>
      </c>
      <c r="K47" s="75">
        <v>0</v>
      </c>
    </row>
    <row r="48" spans="1:11" ht="25.5" x14ac:dyDescent="0.35">
      <c r="A48" s="74" t="s">
        <v>24</v>
      </c>
      <c r="B48" s="75">
        <v>14</v>
      </c>
      <c r="C48" s="75">
        <v>14</v>
      </c>
      <c r="D48" s="70">
        <v>1</v>
      </c>
      <c r="E48" s="75">
        <v>12</v>
      </c>
      <c r="F48" s="320"/>
      <c r="G48" s="285"/>
      <c r="H48" s="75">
        <v>10</v>
      </c>
      <c r="I48" s="75">
        <v>8</v>
      </c>
      <c r="J48" s="70">
        <v>0.8</v>
      </c>
      <c r="K48" s="75">
        <v>8</v>
      </c>
    </row>
    <row r="49" spans="1:11" ht="25.5" x14ac:dyDescent="0.35">
      <c r="A49" s="74" t="s">
        <v>48</v>
      </c>
      <c r="B49" s="75">
        <v>44</v>
      </c>
      <c r="C49" s="75">
        <v>32</v>
      </c>
      <c r="D49" s="70">
        <v>0.72727272727272729</v>
      </c>
      <c r="E49" s="75">
        <v>32</v>
      </c>
      <c r="F49" s="320"/>
      <c r="G49" s="285"/>
      <c r="H49" s="75">
        <v>22</v>
      </c>
      <c r="I49" s="75">
        <v>9</v>
      </c>
      <c r="J49" s="70">
        <v>0.40909090909090912</v>
      </c>
      <c r="K49" s="75">
        <v>9</v>
      </c>
    </row>
    <row r="50" spans="1:11" ht="38.25" x14ac:dyDescent="0.35">
      <c r="A50" s="74" t="s">
        <v>63</v>
      </c>
      <c r="B50" s="75">
        <v>0</v>
      </c>
      <c r="C50" s="75">
        <v>0</v>
      </c>
      <c r="D50" s="70" t="s">
        <v>123</v>
      </c>
      <c r="E50" s="75">
        <v>0</v>
      </c>
      <c r="F50" s="320"/>
      <c r="G50" s="285"/>
      <c r="H50" s="75">
        <v>0</v>
      </c>
      <c r="I50" s="75">
        <v>0</v>
      </c>
      <c r="J50" s="70" t="s">
        <v>123</v>
      </c>
      <c r="K50" s="75">
        <v>0</v>
      </c>
    </row>
    <row r="51" spans="1:11" ht="25.5" x14ac:dyDescent="0.35">
      <c r="A51" s="74" t="s">
        <v>25</v>
      </c>
      <c r="B51" s="75">
        <v>40</v>
      </c>
      <c r="C51" s="75">
        <v>30</v>
      </c>
      <c r="D51" s="70">
        <v>0.75</v>
      </c>
      <c r="E51" s="75">
        <v>36</v>
      </c>
      <c r="F51" s="320"/>
      <c r="G51" s="285"/>
      <c r="H51" s="75">
        <v>32</v>
      </c>
      <c r="I51" s="75">
        <v>13</v>
      </c>
      <c r="J51" s="70">
        <v>0.40625</v>
      </c>
      <c r="K51" s="75">
        <v>13</v>
      </c>
    </row>
    <row r="52" spans="1:11" ht="25.5" x14ac:dyDescent="0.35">
      <c r="A52" s="74" t="s">
        <v>26</v>
      </c>
      <c r="B52" s="75">
        <v>17</v>
      </c>
      <c r="C52" s="75">
        <v>16</v>
      </c>
      <c r="D52" s="70">
        <v>0.94117647058823528</v>
      </c>
      <c r="E52" s="75">
        <v>17</v>
      </c>
      <c r="F52" s="320"/>
      <c r="G52" s="285"/>
      <c r="H52" s="75">
        <v>101</v>
      </c>
      <c r="I52" s="75">
        <v>86</v>
      </c>
      <c r="J52" s="70">
        <v>0.85148514851485146</v>
      </c>
      <c r="K52" s="75">
        <v>87</v>
      </c>
    </row>
    <row r="53" spans="1:11" ht="25.5" x14ac:dyDescent="0.35">
      <c r="A53" s="74" t="s">
        <v>27</v>
      </c>
      <c r="B53" s="75">
        <v>524</v>
      </c>
      <c r="C53" s="75">
        <v>362</v>
      </c>
      <c r="D53" s="70">
        <v>0.69083969465648853</v>
      </c>
      <c r="E53" s="75">
        <v>342</v>
      </c>
      <c r="F53" s="320"/>
      <c r="G53" s="285"/>
      <c r="H53" s="75">
        <v>175</v>
      </c>
      <c r="I53" s="75">
        <v>48</v>
      </c>
      <c r="J53" s="70">
        <v>0.2742857142857143</v>
      </c>
      <c r="K53" s="75">
        <v>48</v>
      </c>
    </row>
    <row r="54" spans="1:11" ht="25.5" x14ac:dyDescent="0.35">
      <c r="A54" s="74" t="s">
        <v>28</v>
      </c>
      <c r="B54" s="75">
        <v>82</v>
      </c>
      <c r="C54" s="75">
        <v>80</v>
      </c>
      <c r="D54" s="70">
        <v>0.97560975609756095</v>
      </c>
      <c r="E54" s="75">
        <v>69</v>
      </c>
      <c r="F54" s="320"/>
      <c r="G54" s="285"/>
      <c r="H54" s="75" t="s">
        <v>172</v>
      </c>
      <c r="I54" s="75" t="s">
        <v>172</v>
      </c>
      <c r="J54" s="70">
        <v>0.5</v>
      </c>
      <c r="K54" s="75" t="s">
        <v>172</v>
      </c>
    </row>
    <row r="55" spans="1:11" ht="25.5" x14ac:dyDescent="0.35">
      <c r="A55" s="74" t="s">
        <v>59</v>
      </c>
      <c r="B55" s="75">
        <v>13</v>
      </c>
      <c r="C55" s="75">
        <v>12</v>
      </c>
      <c r="D55" s="70">
        <v>0.92307692307692313</v>
      </c>
      <c r="E55" s="75">
        <v>12</v>
      </c>
      <c r="F55" s="320"/>
      <c r="G55" s="285"/>
      <c r="H55" s="75">
        <v>0</v>
      </c>
      <c r="I55" s="75">
        <v>0</v>
      </c>
      <c r="J55" s="70" t="s">
        <v>123</v>
      </c>
      <c r="K55" s="75" t="s">
        <v>172</v>
      </c>
    </row>
    <row r="56" spans="1:11" ht="25.5" x14ac:dyDescent="0.35">
      <c r="A56" s="74" t="s">
        <v>29</v>
      </c>
      <c r="B56" s="75">
        <v>139</v>
      </c>
      <c r="C56" s="75">
        <v>112</v>
      </c>
      <c r="D56" s="70">
        <v>0.80575539568345322</v>
      </c>
      <c r="E56" s="75">
        <v>109</v>
      </c>
      <c r="F56" s="320"/>
      <c r="G56" s="285"/>
      <c r="H56" s="75">
        <v>51</v>
      </c>
      <c r="I56" s="75">
        <v>14</v>
      </c>
      <c r="J56" s="70">
        <v>0.27450980392156865</v>
      </c>
      <c r="K56" s="75">
        <v>14</v>
      </c>
    </row>
    <row r="57" spans="1:11" ht="38.25" x14ac:dyDescent="0.35">
      <c r="A57" s="74" t="s">
        <v>97</v>
      </c>
      <c r="B57" s="75">
        <v>0</v>
      </c>
      <c r="C57" s="75">
        <v>0</v>
      </c>
      <c r="D57" s="70" t="s">
        <v>123</v>
      </c>
      <c r="E57" s="75" t="s">
        <v>172</v>
      </c>
      <c r="F57" s="320"/>
      <c r="G57" s="285"/>
      <c r="H57" s="75" t="s">
        <v>172</v>
      </c>
      <c r="I57" s="75" t="s">
        <v>172</v>
      </c>
      <c r="J57" s="70">
        <v>1</v>
      </c>
      <c r="K57" s="75" t="s">
        <v>172</v>
      </c>
    </row>
    <row r="58" spans="1:11" ht="25.5" x14ac:dyDescent="0.35">
      <c r="A58" s="74" t="s">
        <v>30</v>
      </c>
      <c r="B58" s="75">
        <v>60</v>
      </c>
      <c r="C58" s="75">
        <v>47</v>
      </c>
      <c r="D58" s="70">
        <v>0.78333333333333333</v>
      </c>
      <c r="E58" s="75">
        <v>40</v>
      </c>
      <c r="F58" s="320"/>
      <c r="G58" s="285"/>
      <c r="H58" s="75">
        <v>11</v>
      </c>
      <c r="I58" s="75">
        <v>7</v>
      </c>
      <c r="J58" s="70">
        <v>0.63636363636363635</v>
      </c>
      <c r="K58" s="75">
        <v>7</v>
      </c>
    </row>
    <row r="59" spans="1:11" ht="25.5" x14ac:dyDescent="0.35">
      <c r="A59" s="74" t="s">
        <v>31</v>
      </c>
      <c r="B59" s="75">
        <v>84</v>
      </c>
      <c r="C59" s="75">
        <v>74</v>
      </c>
      <c r="D59" s="70">
        <v>0.88095238095238093</v>
      </c>
      <c r="E59" s="75">
        <v>87</v>
      </c>
      <c r="F59" s="320"/>
      <c r="G59" s="285"/>
      <c r="H59" s="75" t="s">
        <v>172</v>
      </c>
      <c r="I59" s="75">
        <v>0</v>
      </c>
      <c r="J59" s="70">
        <v>0</v>
      </c>
      <c r="K59" s="75">
        <v>0</v>
      </c>
    </row>
    <row r="60" spans="1:11" ht="25.5" x14ac:dyDescent="0.35">
      <c r="A60" s="74" t="s">
        <v>146</v>
      </c>
      <c r="B60" s="75">
        <v>46</v>
      </c>
      <c r="C60" s="75">
        <v>37</v>
      </c>
      <c r="D60" s="70">
        <v>0.80434782608695654</v>
      </c>
      <c r="E60" s="75">
        <v>38</v>
      </c>
      <c r="F60" s="320"/>
      <c r="G60" s="285"/>
      <c r="H60" s="75">
        <v>17</v>
      </c>
      <c r="I60" s="75">
        <v>10</v>
      </c>
      <c r="J60" s="70">
        <v>0.58823529411764708</v>
      </c>
      <c r="K60" s="75">
        <v>10</v>
      </c>
    </row>
    <row r="61" spans="1:11" ht="25.5" x14ac:dyDescent="0.35">
      <c r="A61" s="74" t="s">
        <v>33</v>
      </c>
      <c r="B61" s="75">
        <v>118</v>
      </c>
      <c r="C61" s="75">
        <v>55</v>
      </c>
      <c r="D61" s="70">
        <v>0.46610169491525422</v>
      </c>
      <c r="E61" s="75">
        <v>60</v>
      </c>
      <c r="F61" s="320"/>
      <c r="G61" s="285"/>
      <c r="H61" s="75">
        <v>133</v>
      </c>
      <c r="I61" s="75">
        <v>46</v>
      </c>
      <c r="J61" s="70">
        <v>0.34586466165413532</v>
      </c>
      <c r="K61" s="75">
        <v>46</v>
      </c>
    </row>
    <row r="62" spans="1:11" ht="25.5" x14ac:dyDescent="0.35">
      <c r="A62" s="74" t="s">
        <v>61</v>
      </c>
      <c r="B62" s="75">
        <v>0</v>
      </c>
      <c r="C62" s="75">
        <v>0</v>
      </c>
      <c r="D62" s="70" t="s">
        <v>123</v>
      </c>
      <c r="E62" s="75">
        <v>0</v>
      </c>
      <c r="F62" s="320"/>
      <c r="G62" s="285"/>
      <c r="H62" s="75" t="s">
        <v>172</v>
      </c>
      <c r="I62" s="75" t="s">
        <v>172</v>
      </c>
      <c r="J62" s="70">
        <v>0.66666666666666663</v>
      </c>
      <c r="K62" s="75" t="s">
        <v>172</v>
      </c>
    </row>
    <row r="63" spans="1:11" ht="25.5" x14ac:dyDescent="0.35">
      <c r="A63" s="74" t="s">
        <v>34</v>
      </c>
      <c r="B63" s="75">
        <v>0</v>
      </c>
      <c r="C63" s="75">
        <v>0</v>
      </c>
      <c r="D63" s="70" t="s">
        <v>123</v>
      </c>
      <c r="E63" s="75">
        <v>0</v>
      </c>
      <c r="F63" s="320"/>
      <c r="G63" s="285"/>
      <c r="H63" s="75" t="s">
        <v>172</v>
      </c>
      <c r="I63" s="75" t="s">
        <v>172</v>
      </c>
      <c r="J63" s="70">
        <v>0.5</v>
      </c>
      <c r="K63" s="75" t="s">
        <v>172</v>
      </c>
    </row>
    <row r="64" spans="1:11" ht="25.5" x14ac:dyDescent="0.35">
      <c r="A64" s="74" t="s">
        <v>78</v>
      </c>
      <c r="B64" s="75">
        <v>0</v>
      </c>
      <c r="C64" s="75">
        <v>0</v>
      </c>
      <c r="D64" s="45" t="s">
        <v>123</v>
      </c>
      <c r="E64" s="75">
        <v>0</v>
      </c>
      <c r="F64" s="320"/>
      <c r="G64" s="285"/>
      <c r="H64" s="75">
        <v>0</v>
      </c>
      <c r="I64" s="75">
        <v>0</v>
      </c>
      <c r="J64" s="45" t="s">
        <v>123</v>
      </c>
      <c r="K64" s="75">
        <v>0</v>
      </c>
    </row>
    <row r="65" spans="1:11" ht="25.5" x14ac:dyDescent="0.35">
      <c r="A65" s="74" t="s">
        <v>35</v>
      </c>
      <c r="B65" s="75">
        <v>163</v>
      </c>
      <c r="C65" s="75">
        <v>126</v>
      </c>
      <c r="D65" s="70">
        <v>0.77300613496932513</v>
      </c>
      <c r="E65" s="75">
        <v>125</v>
      </c>
      <c r="F65" s="320"/>
      <c r="G65" s="285"/>
      <c r="H65" s="75">
        <v>110</v>
      </c>
      <c r="I65" s="75">
        <v>45</v>
      </c>
      <c r="J65" s="70">
        <v>0.40909090909090912</v>
      </c>
      <c r="K65" s="75">
        <v>46</v>
      </c>
    </row>
    <row r="66" spans="1:11" ht="25.5" x14ac:dyDescent="0.35">
      <c r="A66" s="74" t="s">
        <v>60</v>
      </c>
      <c r="B66" s="75" t="s">
        <v>172</v>
      </c>
      <c r="C66" s="75" t="s">
        <v>172</v>
      </c>
      <c r="D66" s="70">
        <v>0.33333333333333331</v>
      </c>
      <c r="E66" s="75" t="s">
        <v>172</v>
      </c>
      <c r="F66" s="320"/>
      <c r="G66" s="285"/>
      <c r="H66" s="75">
        <v>34</v>
      </c>
      <c r="I66" s="75">
        <v>9</v>
      </c>
      <c r="J66" s="70">
        <v>0.26470588235294118</v>
      </c>
      <c r="K66" s="75">
        <v>9</v>
      </c>
    </row>
    <row r="67" spans="1:11" ht="25.5" x14ac:dyDescent="0.35">
      <c r="A67" s="74" t="s">
        <v>36</v>
      </c>
      <c r="B67" s="75">
        <v>364</v>
      </c>
      <c r="C67" s="75">
        <v>183</v>
      </c>
      <c r="D67" s="70">
        <v>0.50274725274725274</v>
      </c>
      <c r="E67" s="75">
        <v>91</v>
      </c>
      <c r="F67" s="320"/>
      <c r="G67" s="285"/>
      <c r="H67" s="75">
        <v>261</v>
      </c>
      <c r="I67" s="75">
        <v>130</v>
      </c>
      <c r="J67" s="70">
        <v>0.49808429118773945</v>
      </c>
      <c r="K67" s="75">
        <v>214</v>
      </c>
    </row>
    <row r="68" spans="1:11" x14ac:dyDescent="0.35">
      <c r="A68" s="74"/>
      <c r="D68" s="73"/>
      <c r="J68" s="73"/>
    </row>
    <row r="69" spans="1:11" x14ac:dyDescent="0.35">
      <c r="A69" s="71" t="s">
        <v>37</v>
      </c>
      <c r="B69" s="75">
        <v>5151</v>
      </c>
      <c r="C69" s="75">
        <v>3630</v>
      </c>
      <c r="D69" s="70">
        <v>0.70471753057658704</v>
      </c>
      <c r="E69" s="75">
        <v>3594</v>
      </c>
      <c r="F69" s="320"/>
      <c r="G69" s="285"/>
      <c r="H69" s="75">
        <v>2735</v>
      </c>
      <c r="I69" s="75">
        <v>1181</v>
      </c>
      <c r="J69" s="70">
        <v>0.43180987202925047</v>
      </c>
      <c r="K69" s="75">
        <v>1246</v>
      </c>
    </row>
    <row r="70" spans="1:11" x14ac:dyDescent="0.35">
      <c r="A70" s="54"/>
      <c r="D70" s="16"/>
    </row>
    <row r="71" spans="1:11" ht="45.75" customHeight="1" x14ac:dyDescent="0.35">
      <c r="A71" s="402" t="s">
        <v>148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2"/>
    </row>
    <row r="72" spans="1:11" x14ac:dyDescent="0.35">
      <c r="D72" s="16"/>
    </row>
    <row r="73" spans="1:11" ht="13.15" x14ac:dyDescent="0.4">
      <c r="A73" s="308" t="s">
        <v>147</v>
      </c>
      <c r="B73" s="308"/>
      <c r="C73" s="308"/>
      <c r="D73" s="16"/>
      <c r="H73" s="308"/>
      <c r="I73" s="308"/>
      <c r="J73" s="308"/>
      <c r="K73" s="308"/>
    </row>
    <row r="74" spans="1:11" x14ac:dyDescent="0.35">
      <c r="D74" s="16"/>
    </row>
    <row r="75" spans="1:11" x14ac:dyDescent="0.35">
      <c r="D75" s="16"/>
    </row>
    <row r="76" spans="1:11" x14ac:dyDescent="0.35">
      <c r="A76" s="363" t="s">
        <v>95</v>
      </c>
      <c r="B76" s="363"/>
      <c r="C76" s="363"/>
      <c r="D76" s="363"/>
      <c r="E76" s="363"/>
      <c r="F76" s="284"/>
    </row>
    <row r="77" spans="1:11" x14ac:dyDescent="0.35">
      <c r="D77" s="16"/>
    </row>
    <row r="78" spans="1:11" x14ac:dyDescent="0.35">
      <c r="D78" s="16"/>
    </row>
    <row r="79" spans="1:11" x14ac:dyDescent="0.35">
      <c r="D79" s="16"/>
    </row>
    <row r="80" spans="1:11" x14ac:dyDescent="0.35">
      <c r="D80" s="16"/>
    </row>
    <row r="81" spans="1:4" x14ac:dyDescent="0.35">
      <c r="D81" s="16"/>
    </row>
    <row r="82" spans="1:4" x14ac:dyDescent="0.35">
      <c r="D82" s="16"/>
    </row>
    <row r="83" spans="1:4" x14ac:dyDescent="0.35">
      <c r="A83" s="54"/>
      <c r="D83" s="16"/>
    </row>
    <row r="84" spans="1:4" x14ac:dyDescent="0.35">
      <c r="D84" s="16"/>
    </row>
    <row r="85" spans="1:4" x14ac:dyDescent="0.35">
      <c r="D85" s="16"/>
    </row>
    <row r="86" spans="1:4" x14ac:dyDescent="0.35">
      <c r="A86" s="54"/>
      <c r="D86" s="16"/>
    </row>
    <row r="87" spans="1:4" x14ac:dyDescent="0.35">
      <c r="A87" s="54"/>
      <c r="D87" s="16"/>
    </row>
    <row r="88" spans="1:4" x14ac:dyDescent="0.35">
      <c r="D88" s="16"/>
    </row>
    <row r="89" spans="1:4" x14ac:dyDescent="0.35">
      <c r="D89" s="16"/>
    </row>
    <row r="90" spans="1:4" x14ac:dyDescent="0.35">
      <c r="D90" s="16"/>
    </row>
    <row r="91" spans="1:4" x14ac:dyDescent="0.35">
      <c r="D91" s="16"/>
    </row>
    <row r="92" spans="1:4" x14ac:dyDescent="0.35">
      <c r="D92" s="16"/>
    </row>
    <row r="93" spans="1:4" x14ac:dyDescent="0.35">
      <c r="D93" s="16"/>
    </row>
    <row r="94" spans="1:4" x14ac:dyDescent="0.35">
      <c r="D94" s="16"/>
    </row>
    <row r="95" spans="1:4" x14ac:dyDescent="0.35">
      <c r="D95" s="16"/>
    </row>
    <row r="96" spans="1:4" x14ac:dyDescent="0.35">
      <c r="D96" s="16"/>
    </row>
    <row r="97" spans="1:4" x14ac:dyDescent="0.35">
      <c r="D97" s="16"/>
    </row>
    <row r="98" spans="1:4" x14ac:dyDescent="0.35">
      <c r="D98" s="16"/>
    </row>
    <row r="99" spans="1:4" x14ac:dyDescent="0.35">
      <c r="D99" s="16"/>
    </row>
    <row r="100" spans="1:4" x14ac:dyDescent="0.35">
      <c r="D100" s="16"/>
    </row>
    <row r="101" spans="1:4" x14ac:dyDescent="0.35">
      <c r="A101" s="54"/>
      <c r="D101" s="16"/>
    </row>
    <row r="102" spans="1:4" x14ac:dyDescent="0.35">
      <c r="D102" s="16"/>
    </row>
    <row r="103" spans="1:4" x14ac:dyDescent="0.35">
      <c r="D103" s="16"/>
    </row>
    <row r="104" spans="1:4" x14ac:dyDescent="0.35">
      <c r="D104" s="16"/>
    </row>
    <row r="105" spans="1:4" x14ac:dyDescent="0.35">
      <c r="D105" s="16"/>
    </row>
    <row r="106" spans="1:4" x14ac:dyDescent="0.35">
      <c r="D106" s="16"/>
    </row>
    <row r="107" spans="1:4" x14ac:dyDescent="0.35">
      <c r="D107" s="16"/>
    </row>
    <row r="108" spans="1:4" x14ac:dyDescent="0.35">
      <c r="D108" s="16"/>
    </row>
    <row r="109" spans="1:4" x14ac:dyDescent="0.35">
      <c r="D109" s="16"/>
    </row>
    <row r="110" spans="1:4" x14ac:dyDescent="0.35">
      <c r="D110" s="16"/>
    </row>
    <row r="111" spans="1:4" x14ac:dyDescent="0.35">
      <c r="A111" s="54"/>
      <c r="D111" s="16"/>
    </row>
    <row r="112" spans="1:4" x14ac:dyDescent="0.35">
      <c r="A112" s="54"/>
      <c r="D112" s="16"/>
    </row>
    <row r="113" spans="1:10" x14ac:dyDescent="0.35">
      <c r="A113" s="54"/>
      <c r="D113" s="16"/>
    </row>
    <row r="114" spans="1:10" x14ac:dyDescent="0.35">
      <c r="A114" s="54"/>
      <c r="D114" s="16"/>
    </row>
    <row r="115" spans="1:10" x14ac:dyDescent="0.35">
      <c r="A115" s="54"/>
      <c r="D115" s="16"/>
    </row>
    <row r="116" spans="1:10" x14ac:dyDescent="0.35">
      <c r="A116" s="54"/>
      <c r="D116" s="16"/>
    </row>
    <row r="117" spans="1:10" x14ac:dyDescent="0.35">
      <c r="A117" s="54"/>
      <c r="D117" s="16"/>
    </row>
    <row r="118" spans="1:10" x14ac:dyDescent="0.35">
      <c r="A118" s="54"/>
      <c r="D118" s="16"/>
    </row>
    <row r="119" spans="1:10" x14ac:dyDescent="0.35">
      <c r="A119" s="54"/>
      <c r="D119" s="304"/>
    </row>
    <row r="120" spans="1:10" x14ac:dyDescent="0.35">
      <c r="A120" s="54"/>
      <c r="D120" s="304"/>
    </row>
    <row r="121" spans="1:10" x14ac:dyDescent="0.35">
      <c r="A121" s="54"/>
      <c r="D121" s="304"/>
      <c r="J121" s="52"/>
    </row>
    <row r="122" spans="1:10" x14ac:dyDescent="0.35">
      <c r="A122" s="54"/>
      <c r="D122" s="304"/>
      <c r="J122" s="52"/>
    </row>
    <row r="123" spans="1:10" x14ac:dyDescent="0.35">
      <c r="A123" s="54"/>
      <c r="D123" s="304"/>
      <c r="J123" s="52"/>
    </row>
    <row r="124" spans="1:10" x14ac:dyDescent="0.35">
      <c r="A124" s="54"/>
      <c r="D124" s="304"/>
      <c r="J124" s="52"/>
    </row>
    <row r="125" spans="1:10" x14ac:dyDescent="0.35">
      <c r="A125" s="54"/>
      <c r="D125" s="304"/>
      <c r="J125" s="52"/>
    </row>
    <row r="126" spans="1:10" x14ac:dyDescent="0.35">
      <c r="A126" s="54"/>
      <c r="D126" s="304"/>
      <c r="J126" s="52"/>
    </row>
    <row r="127" spans="1:10" x14ac:dyDescent="0.35">
      <c r="A127" s="54"/>
      <c r="D127" s="304"/>
      <c r="J127" s="52"/>
    </row>
    <row r="128" spans="1:10" x14ac:dyDescent="0.35">
      <c r="A128" s="54"/>
      <c r="D128" s="304"/>
      <c r="J128" s="52"/>
    </row>
    <row r="129" spans="1:10" x14ac:dyDescent="0.35">
      <c r="A129" s="54"/>
      <c r="D129" s="304"/>
      <c r="J129" s="52"/>
    </row>
    <row r="130" spans="1:10" x14ac:dyDescent="0.35">
      <c r="A130" s="54"/>
      <c r="D130" s="304"/>
      <c r="J130" s="52"/>
    </row>
    <row r="131" spans="1:10" x14ac:dyDescent="0.35">
      <c r="A131" s="54"/>
      <c r="D131" s="304"/>
      <c r="J131" s="52"/>
    </row>
    <row r="132" spans="1:10" x14ac:dyDescent="0.35">
      <c r="A132" s="54"/>
      <c r="D132" s="304"/>
      <c r="J132" s="52"/>
    </row>
    <row r="133" spans="1:10" x14ac:dyDescent="0.35">
      <c r="A133" s="54"/>
      <c r="D133" s="304"/>
      <c r="J133" s="52"/>
    </row>
    <row r="134" spans="1:10" x14ac:dyDescent="0.35">
      <c r="A134" s="54"/>
      <c r="D134" s="304"/>
      <c r="J134" s="52"/>
    </row>
    <row r="135" spans="1:10" x14ac:dyDescent="0.35">
      <c r="A135" s="54"/>
      <c r="D135" s="304"/>
      <c r="J135" s="52"/>
    </row>
    <row r="136" spans="1:10" x14ac:dyDescent="0.35">
      <c r="A136" s="54"/>
      <c r="D136" s="304"/>
      <c r="J136" s="52"/>
    </row>
    <row r="137" spans="1:10" x14ac:dyDescent="0.35">
      <c r="A137" s="54"/>
      <c r="D137" s="304"/>
      <c r="J137" s="52"/>
    </row>
    <row r="138" spans="1:10" x14ac:dyDescent="0.35">
      <c r="A138" s="54"/>
      <c r="D138" s="304"/>
      <c r="J138" s="52"/>
    </row>
    <row r="139" spans="1:10" x14ac:dyDescent="0.35">
      <c r="A139" s="54"/>
      <c r="D139" s="304"/>
      <c r="J139" s="52"/>
    </row>
    <row r="140" spans="1:10" x14ac:dyDescent="0.35">
      <c r="A140" s="54"/>
      <c r="D140" s="304"/>
      <c r="J140" s="52"/>
    </row>
    <row r="141" spans="1:10" x14ac:dyDescent="0.35">
      <c r="A141" s="54"/>
      <c r="D141" s="304"/>
      <c r="J141" s="52"/>
    </row>
    <row r="142" spans="1:10" x14ac:dyDescent="0.35">
      <c r="A142" s="54"/>
      <c r="D142" s="304"/>
      <c r="J142" s="52"/>
    </row>
    <row r="143" spans="1:10" x14ac:dyDescent="0.35">
      <c r="A143" s="54"/>
      <c r="D143" s="304"/>
      <c r="J143" s="52"/>
    </row>
    <row r="144" spans="1:10" x14ac:dyDescent="0.35">
      <c r="A144" s="54"/>
      <c r="D144" s="304"/>
      <c r="J144" s="52"/>
    </row>
    <row r="145" spans="1:10" x14ac:dyDescent="0.35">
      <c r="A145" s="54"/>
      <c r="D145" s="304"/>
      <c r="J145" s="52"/>
    </row>
    <row r="146" spans="1:10" x14ac:dyDescent="0.35">
      <c r="A146" s="54"/>
      <c r="D146" s="304"/>
      <c r="J146" s="52"/>
    </row>
    <row r="147" spans="1:10" x14ac:dyDescent="0.35">
      <c r="A147" s="54"/>
      <c r="D147" s="304"/>
      <c r="J147" s="52"/>
    </row>
    <row r="148" spans="1:10" x14ac:dyDescent="0.35">
      <c r="A148" s="54"/>
      <c r="D148" s="304"/>
      <c r="J148" s="52"/>
    </row>
    <row r="149" spans="1:10" x14ac:dyDescent="0.35">
      <c r="A149" s="54"/>
      <c r="D149" s="304"/>
      <c r="J149" s="52"/>
    </row>
    <row r="150" spans="1:10" x14ac:dyDescent="0.35">
      <c r="A150" s="54"/>
      <c r="D150" s="304"/>
      <c r="J150" s="52"/>
    </row>
    <row r="151" spans="1:10" x14ac:dyDescent="0.35">
      <c r="A151" s="54"/>
      <c r="D151" s="304"/>
      <c r="J151" s="52"/>
    </row>
    <row r="152" spans="1:10" x14ac:dyDescent="0.35">
      <c r="A152" s="54"/>
      <c r="D152" s="304"/>
      <c r="J152" s="52"/>
    </row>
    <row r="153" spans="1:10" x14ac:dyDescent="0.35">
      <c r="A153" s="54"/>
      <c r="D153" s="304"/>
      <c r="J153" s="52"/>
    </row>
    <row r="154" spans="1:10" x14ac:dyDescent="0.35">
      <c r="A154" s="54"/>
      <c r="D154" s="304"/>
      <c r="J154" s="52"/>
    </row>
    <row r="155" spans="1:10" x14ac:dyDescent="0.35">
      <c r="A155" s="54"/>
      <c r="D155" s="304"/>
      <c r="J155" s="52"/>
    </row>
    <row r="156" spans="1:10" x14ac:dyDescent="0.35">
      <c r="A156" s="54"/>
      <c r="D156" s="304"/>
      <c r="J156" s="52"/>
    </row>
    <row r="157" spans="1:10" x14ac:dyDescent="0.35">
      <c r="A157" s="54"/>
      <c r="D157" s="304"/>
      <c r="J157" s="52"/>
    </row>
    <row r="158" spans="1:10" x14ac:dyDescent="0.35">
      <c r="A158" s="54"/>
      <c r="D158" s="304"/>
      <c r="J158" s="52"/>
    </row>
    <row r="159" spans="1:10" x14ac:dyDescent="0.35">
      <c r="A159" s="54"/>
      <c r="D159" s="304"/>
      <c r="J159" s="52"/>
    </row>
    <row r="160" spans="1:10" x14ac:dyDescent="0.35">
      <c r="A160" s="54"/>
      <c r="D160" s="304"/>
      <c r="J160" s="52"/>
    </row>
    <row r="161" spans="1:10" x14ac:dyDescent="0.35">
      <c r="A161" s="54"/>
      <c r="D161" s="304"/>
      <c r="J161" s="52"/>
    </row>
    <row r="162" spans="1:10" x14ac:dyDescent="0.35">
      <c r="A162" s="54"/>
      <c r="D162" s="304"/>
      <c r="J162" s="52"/>
    </row>
    <row r="163" spans="1:10" x14ac:dyDescent="0.35">
      <c r="A163" s="54"/>
      <c r="D163" s="304"/>
      <c r="J163" s="52"/>
    </row>
    <row r="164" spans="1:10" x14ac:dyDescent="0.35">
      <c r="A164" s="54"/>
      <c r="D164" s="304"/>
      <c r="J164" s="52"/>
    </row>
    <row r="165" spans="1:10" x14ac:dyDescent="0.35">
      <c r="A165" s="54"/>
      <c r="D165" s="304"/>
      <c r="J165" s="52"/>
    </row>
    <row r="166" spans="1:10" x14ac:dyDescent="0.35">
      <c r="A166" s="54"/>
      <c r="D166" s="304"/>
      <c r="J166" s="52"/>
    </row>
    <row r="167" spans="1:10" x14ac:dyDescent="0.35">
      <c r="A167" s="54"/>
      <c r="D167" s="304"/>
      <c r="J167" s="52"/>
    </row>
    <row r="168" spans="1:10" x14ac:dyDescent="0.35">
      <c r="A168" s="54"/>
      <c r="D168" s="304"/>
      <c r="J168" s="52"/>
    </row>
    <row r="169" spans="1:10" x14ac:dyDescent="0.35">
      <c r="A169" s="54"/>
      <c r="D169" s="304"/>
      <c r="J169" s="52"/>
    </row>
    <row r="170" spans="1:10" x14ac:dyDescent="0.35">
      <c r="A170" s="54"/>
      <c r="D170" s="304"/>
      <c r="J170" s="52"/>
    </row>
    <row r="171" spans="1:10" x14ac:dyDescent="0.35">
      <c r="A171" s="54"/>
      <c r="D171" s="304"/>
      <c r="J171" s="52"/>
    </row>
    <row r="172" spans="1:10" x14ac:dyDescent="0.35">
      <c r="A172" s="54"/>
      <c r="D172" s="304"/>
      <c r="J172" s="52"/>
    </row>
    <row r="173" spans="1:10" x14ac:dyDescent="0.35">
      <c r="A173" s="54"/>
      <c r="D173" s="304"/>
      <c r="J173" s="52"/>
    </row>
    <row r="174" spans="1:10" x14ac:dyDescent="0.35">
      <c r="A174" s="54"/>
      <c r="D174" s="304"/>
      <c r="J174" s="52"/>
    </row>
    <row r="175" spans="1:10" x14ac:dyDescent="0.35">
      <c r="A175" s="54"/>
      <c r="D175" s="304"/>
      <c r="J175" s="52"/>
    </row>
    <row r="176" spans="1:10" x14ac:dyDescent="0.35">
      <c r="A176" s="54"/>
      <c r="D176" s="304"/>
      <c r="J176" s="52"/>
    </row>
    <row r="177" spans="1:10" x14ac:dyDescent="0.35">
      <c r="A177" s="54"/>
      <c r="D177" s="304"/>
      <c r="J177" s="52"/>
    </row>
    <row r="178" spans="1:10" x14ac:dyDescent="0.35">
      <c r="A178" s="54"/>
      <c r="D178" s="304"/>
      <c r="J178" s="52"/>
    </row>
    <row r="179" spans="1:10" x14ac:dyDescent="0.35">
      <c r="A179" s="54"/>
      <c r="D179" s="304"/>
      <c r="J179" s="52"/>
    </row>
    <row r="180" spans="1:10" x14ac:dyDescent="0.35">
      <c r="A180" s="54"/>
      <c r="D180" s="304"/>
      <c r="J180" s="52"/>
    </row>
    <row r="181" spans="1:10" x14ac:dyDescent="0.35">
      <c r="A181" s="54"/>
      <c r="D181" s="304"/>
      <c r="J181" s="52"/>
    </row>
    <row r="182" spans="1:10" x14ac:dyDescent="0.35">
      <c r="A182" s="54"/>
      <c r="D182" s="304"/>
      <c r="J182" s="52"/>
    </row>
    <row r="183" spans="1:10" x14ac:dyDescent="0.35">
      <c r="A183" s="54"/>
      <c r="D183" s="304"/>
      <c r="J183" s="52"/>
    </row>
    <row r="184" spans="1:10" x14ac:dyDescent="0.35">
      <c r="A184" s="54"/>
      <c r="D184" s="304"/>
      <c r="J184" s="52"/>
    </row>
    <row r="185" spans="1:10" x14ac:dyDescent="0.35">
      <c r="A185" s="54"/>
      <c r="D185" s="304"/>
      <c r="J185" s="52"/>
    </row>
    <row r="186" spans="1:10" x14ac:dyDescent="0.35">
      <c r="A186" s="54"/>
      <c r="D186" s="304"/>
      <c r="J186" s="52"/>
    </row>
    <row r="187" spans="1:10" x14ac:dyDescent="0.35">
      <c r="A187" s="54"/>
      <c r="D187" s="304"/>
      <c r="J187" s="52"/>
    </row>
    <row r="188" spans="1:10" x14ac:dyDescent="0.35">
      <c r="A188" s="54"/>
      <c r="D188" s="304"/>
      <c r="J188" s="52"/>
    </row>
    <row r="189" spans="1:10" x14ac:dyDescent="0.35">
      <c r="A189" s="54"/>
      <c r="D189" s="304"/>
      <c r="J189" s="52"/>
    </row>
    <row r="190" spans="1:10" x14ac:dyDescent="0.35">
      <c r="A190" s="54"/>
      <c r="D190" s="304"/>
      <c r="J190" s="52"/>
    </row>
    <row r="191" spans="1:10" x14ac:dyDescent="0.35">
      <c r="A191" s="54"/>
      <c r="D191" s="304"/>
      <c r="J191" s="52"/>
    </row>
    <row r="192" spans="1:10" x14ac:dyDescent="0.35">
      <c r="A192" s="54"/>
      <c r="D192" s="304"/>
      <c r="J192" s="52"/>
    </row>
    <row r="193" spans="1:10" x14ac:dyDescent="0.35">
      <c r="A193" s="54"/>
      <c r="D193" s="304"/>
      <c r="J193" s="52"/>
    </row>
    <row r="194" spans="1:10" x14ac:dyDescent="0.35">
      <c r="A194" s="54"/>
      <c r="D194" s="304"/>
      <c r="J194" s="52"/>
    </row>
    <row r="195" spans="1:10" x14ac:dyDescent="0.35">
      <c r="A195" s="54"/>
      <c r="D195" s="304"/>
      <c r="J195" s="52"/>
    </row>
    <row r="196" spans="1:10" x14ac:dyDescent="0.35">
      <c r="A196" s="54"/>
      <c r="D196" s="304"/>
      <c r="J196" s="52"/>
    </row>
    <row r="197" spans="1:10" x14ac:dyDescent="0.35">
      <c r="A197" s="54"/>
      <c r="D197" s="304"/>
      <c r="J197" s="52"/>
    </row>
    <row r="198" spans="1:10" x14ac:dyDescent="0.35">
      <c r="A198" s="54"/>
      <c r="D198" s="304"/>
      <c r="J198" s="52"/>
    </row>
    <row r="199" spans="1:10" x14ac:dyDescent="0.35">
      <c r="A199" s="54"/>
      <c r="D199" s="304"/>
      <c r="J199" s="52"/>
    </row>
    <row r="200" spans="1:10" x14ac:dyDescent="0.35">
      <c r="A200" s="54"/>
      <c r="D200" s="304"/>
      <c r="J200" s="52"/>
    </row>
    <row r="201" spans="1:10" x14ac:dyDescent="0.35">
      <c r="A201" s="54"/>
      <c r="D201" s="304"/>
      <c r="J201" s="52"/>
    </row>
    <row r="202" spans="1:10" x14ac:dyDescent="0.35">
      <c r="A202" s="54"/>
      <c r="D202" s="304"/>
      <c r="J202" s="52"/>
    </row>
    <row r="203" spans="1:10" x14ac:dyDescent="0.35">
      <c r="A203" s="54"/>
      <c r="D203" s="304"/>
      <c r="J203" s="52"/>
    </row>
    <row r="204" spans="1:10" x14ac:dyDescent="0.35">
      <c r="A204" s="54"/>
      <c r="D204" s="304"/>
      <c r="J204" s="52"/>
    </row>
    <row r="205" spans="1:10" x14ac:dyDescent="0.35">
      <c r="A205" s="54"/>
      <c r="D205" s="304"/>
      <c r="J205" s="52"/>
    </row>
    <row r="206" spans="1:10" x14ac:dyDescent="0.35">
      <c r="A206" s="54"/>
      <c r="D206" s="304"/>
      <c r="J206" s="52"/>
    </row>
    <row r="207" spans="1:10" x14ac:dyDescent="0.35">
      <c r="A207" s="54"/>
      <c r="D207" s="304"/>
      <c r="J207" s="52"/>
    </row>
    <row r="208" spans="1:10" x14ac:dyDescent="0.35">
      <c r="A208" s="54"/>
      <c r="D208" s="304"/>
      <c r="J208" s="52"/>
    </row>
    <row r="209" spans="1:10" x14ac:dyDescent="0.35">
      <c r="A209" s="54"/>
      <c r="D209" s="304"/>
      <c r="J209" s="52"/>
    </row>
    <row r="210" spans="1:10" x14ac:dyDescent="0.35">
      <c r="A210" s="54"/>
      <c r="D210" s="304"/>
      <c r="J210" s="52"/>
    </row>
    <row r="211" spans="1:10" x14ac:dyDescent="0.35">
      <c r="A211" s="54"/>
      <c r="D211" s="304"/>
      <c r="J211" s="52"/>
    </row>
    <row r="212" spans="1:10" x14ac:dyDescent="0.35">
      <c r="A212" s="54"/>
      <c r="D212" s="304"/>
      <c r="J212" s="52"/>
    </row>
    <row r="213" spans="1:10" x14ac:dyDescent="0.35">
      <c r="A213" s="54"/>
      <c r="D213" s="304"/>
      <c r="J213" s="52"/>
    </row>
    <row r="214" spans="1:10" x14ac:dyDescent="0.35">
      <c r="A214" s="54"/>
      <c r="D214" s="304"/>
      <c r="J214" s="52"/>
    </row>
    <row r="215" spans="1:10" x14ac:dyDescent="0.35">
      <c r="A215" s="54"/>
      <c r="D215" s="304"/>
      <c r="J215" s="52"/>
    </row>
    <row r="216" spans="1:10" x14ac:dyDescent="0.35">
      <c r="A216" s="54"/>
      <c r="D216" s="304"/>
      <c r="J216" s="52"/>
    </row>
    <row r="217" spans="1:10" x14ac:dyDescent="0.35">
      <c r="A217" s="54"/>
      <c r="D217" s="304"/>
      <c r="J217" s="52"/>
    </row>
    <row r="218" spans="1:10" x14ac:dyDescent="0.35">
      <c r="A218" s="54"/>
      <c r="D218" s="304"/>
      <c r="J218" s="52"/>
    </row>
    <row r="219" spans="1:10" x14ac:dyDescent="0.35">
      <c r="A219" s="54"/>
      <c r="D219" s="304"/>
      <c r="J219" s="52"/>
    </row>
    <row r="220" spans="1:10" x14ac:dyDescent="0.35">
      <c r="A220" s="54"/>
      <c r="D220" s="304"/>
      <c r="J220" s="52"/>
    </row>
    <row r="221" spans="1:10" x14ac:dyDescent="0.35">
      <c r="A221" s="54"/>
      <c r="D221" s="304"/>
      <c r="J221" s="52"/>
    </row>
    <row r="222" spans="1:10" x14ac:dyDescent="0.35">
      <c r="A222" s="54"/>
      <c r="D222" s="304"/>
      <c r="J222" s="52"/>
    </row>
    <row r="223" spans="1:10" x14ac:dyDescent="0.35">
      <c r="A223" s="54"/>
      <c r="D223" s="304"/>
      <c r="J223" s="52"/>
    </row>
    <row r="224" spans="1:10" x14ac:dyDescent="0.35">
      <c r="D224" s="304"/>
      <c r="J224" s="52"/>
    </row>
    <row r="225" spans="4:10" x14ac:dyDescent="0.35">
      <c r="D225" s="304"/>
      <c r="J225" s="52"/>
    </row>
    <row r="226" spans="4:10" x14ac:dyDescent="0.35">
      <c r="D226" s="304"/>
      <c r="J226" s="52"/>
    </row>
    <row r="227" spans="4:10" x14ac:dyDescent="0.35">
      <c r="D227" s="304"/>
      <c r="J227" s="52"/>
    </row>
    <row r="228" spans="4:10" x14ac:dyDescent="0.35">
      <c r="D228" s="304"/>
      <c r="J228" s="52"/>
    </row>
    <row r="229" spans="4:10" x14ac:dyDescent="0.35">
      <c r="D229" s="304"/>
      <c r="J229" s="52"/>
    </row>
    <row r="230" spans="4:10" x14ac:dyDescent="0.35">
      <c r="D230" s="304"/>
      <c r="J230" s="52"/>
    </row>
    <row r="231" spans="4:10" x14ac:dyDescent="0.35">
      <c r="D231" s="304"/>
      <c r="J231" s="52"/>
    </row>
    <row r="232" spans="4:10" x14ac:dyDescent="0.35">
      <c r="D232" s="304"/>
      <c r="J232" s="52"/>
    </row>
    <row r="233" spans="4:10" x14ac:dyDescent="0.35">
      <c r="D233" s="304"/>
      <c r="J233" s="52"/>
    </row>
    <row r="234" spans="4:10" x14ac:dyDescent="0.35">
      <c r="D234" s="304"/>
      <c r="J234" s="52"/>
    </row>
    <row r="235" spans="4:10" x14ac:dyDescent="0.35">
      <c r="D235" s="304"/>
      <c r="J235" s="52"/>
    </row>
    <row r="236" spans="4:10" x14ac:dyDescent="0.35">
      <c r="D236" s="304"/>
      <c r="J236" s="52"/>
    </row>
    <row r="237" spans="4:10" x14ac:dyDescent="0.35">
      <c r="D237" s="304"/>
      <c r="J237" s="52"/>
    </row>
    <row r="238" spans="4:10" x14ac:dyDescent="0.35">
      <c r="D238" s="304"/>
      <c r="J238" s="52"/>
    </row>
    <row r="239" spans="4:10" x14ac:dyDescent="0.35">
      <c r="D239" s="304"/>
      <c r="J239" s="52"/>
    </row>
    <row r="240" spans="4:10" x14ac:dyDescent="0.35">
      <c r="D240" s="304"/>
      <c r="J240" s="52"/>
    </row>
    <row r="241" spans="4:10" x14ac:dyDescent="0.35">
      <c r="D241" s="304"/>
      <c r="J241" s="52"/>
    </row>
    <row r="242" spans="4:10" x14ac:dyDescent="0.35">
      <c r="D242" s="304"/>
      <c r="J242" s="52"/>
    </row>
    <row r="243" spans="4:10" x14ac:dyDescent="0.35">
      <c r="D243" s="304"/>
      <c r="J243" s="52"/>
    </row>
    <row r="244" spans="4:10" x14ac:dyDescent="0.35">
      <c r="D244" s="304"/>
      <c r="J244" s="52"/>
    </row>
    <row r="245" spans="4:10" x14ac:dyDescent="0.35">
      <c r="D245" s="304"/>
      <c r="J245" s="52"/>
    </row>
    <row r="246" spans="4:10" x14ac:dyDescent="0.35">
      <c r="D246" s="304"/>
      <c r="J246" s="52"/>
    </row>
    <row r="247" spans="4:10" x14ac:dyDescent="0.35">
      <c r="D247" s="304"/>
      <c r="J247" s="52"/>
    </row>
    <row r="248" spans="4:10" x14ac:dyDescent="0.35">
      <c r="D248" s="304"/>
      <c r="J248" s="52"/>
    </row>
    <row r="249" spans="4:10" x14ac:dyDescent="0.35">
      <c r="D249" s="304"/>
      <c r="J249" s="52"/>
    </row>
    <row r="250" spans="4:10" x14ac:dyDescent="0.35">
      <c r="D250" s="304"/>
      <c r="J250" s="52"/>
    </row>
    <row r="251" spans="4:10" x14ac:dyDescent="0.35">
      <c r="D251" s="304"/>
      <c r="J251" s="52"/>
    </row>
    <row r="252" spans="4:10" x14ac:dyDescent="0.35">
      <c r="D252" s="304"/>
      <c r="J252" s="52"/>
    </row>
    <row r="253" spans="4:10" x14ac:dyDescent="0.35">
      <c r="D253" s="304"/>
      <c r="J253" s="52"/>
    </row>
    <row r="254" spans="4:10" x14ac:dyDescent="0.35">
      <c r="D254" s="304"/>
      <c r="J254" s="52"/>
    </row>
    <row r="255" spans="4:10" x14ac:dyDescent="0.35">
      <c r="D255" s="304"/>
      <c r="J255" s="52"/>
    </row>
    <row r="256" spans="4:10" x14ac:dyDescent="0.35">
      <c r="D256" s="304"/>
      <c r="J256" s="52"/>
    </row>
    <row r="257" spans="4:10" x14ac:dyDescent="0.35">
      <c r="D257" s="304"/>
      <c r="J257" s="52"/>
    </row>
    <row r="258" spans="4:10" x14ac:dyDescent="0.35">
      <c r="D258" s="304"/>
      <c r="J258" s="52"/>
    </row>
    <row r="259" spans="4:10" x14ac:dyDescent="0.35">
      <c r="D259" s="304"/>
      <c r="J259" s="52"/>
    </row>
    <row r="260" spans="4:10" x14ac:dyDescent="0.35">
      <c r="D260" s="304"/>
      <c r="J260" s="52"/>
    </row>
    <row r="261" spans="4:10" x14ac:dyDescent="0.35">
      <c r="D261" s="304"/>
      <c r="J261" s="52"/>
    </row>
    <row r="262" spans="4:10" x14ac:dyDescent="0.35">
      <c r="D262" s="304"/>
      <c r="J262" s="52"/>
    </row>
    <row r="263" spans="4:10" x14ac:dyDescent="0.35">
      <c r="D263" s="304"/>
      <c r="J263" s="52"/>
    </row>
    <row r="264" spans="4:10" x14ac:dyDescent="0.35">
      <c r="D264" s="304"/>
      <c r="J264" s="52"/>
    </row>
    <row r="265" spans="4:10" x14ac:dyDescent="0.35">
      <c r="D265" s="304"/>
      <c r="J265" s="52"/>
    </row>
    <row r="266" spans="4:10" x14ac:dyDescent="0.35">
      <c r="D266" s="304"/>
      <c r="J266" s="52"/>
    </row>
    <row r="267" spans="4:10" x14ac:dyDescent="0.35">
      <c r="D267" s="304"/>
      <c r="J267" s="52"/>
    </row>
    <row r="268" spans="4:10" x14ac:dyDescent="0.35">
      <c r="D268" s="304"/>
      <c r="J268" s="52"/>
    </row>
    <row r="269" spans="4:10" x14ac:dyDescent="0.35">
      <c r="D269" s="304"/>
      <c r="J269" s="52"/>
    </row>
    <row r="270" spans="4:10" x14ac:dyDescent="0.35">
      <c r="D270" s="304"/>
      <c r="J270" s="52"/>
    </row>
    <row r="271" spans="4:10" x14ac:dyDescent="0.35">
      <c r="D271" s="304"/>
      <c r="J271" s="52"/>
    </row>
    <row r="272" spans="4:10" x14ac:dyDescent="0.35">
      <c r="D272" s="304"/>
      <c r="J272" s="52"/>
    </row>
    <row r="273" spans="4:10" x14ac:dyDescent="0.35">
      <c r="D273" s="304"/>
      <c r="J273" s="52"/>
    </row>
    <row r="274" spans="4:10" x14ac:dyDescent="0.35">
      <c r="D274" s="304"/>
      <c r="J274" s="52"/>
    </row>
    <row r="275" spans="4:10" x14ac:dyDescent="0.35">
      <c r="D275" s="304"/>
      <c r="J275" s="52"/>
    </row>
    <row r="276" spans="4:10" x14ac:dyDescent="0.35">
      <c r="D276" s="304"/>
      <c r="J276" s="52"/>
    </row>
    <row r="277" spans="4:10" x14ac:dyDescent="0.35">
      <c r="D277" s="304"/>
      <c r="J277" s="52"/>
    </row>
    <row r="278" spans="4:10" x14ac:dyDescent="0.35">
      <c r="D278" s="304"/>
      <c r="J278" s="52"/>
    </row>
    <row r="279" spans="4:10" x14ac:dyDescent="0.35">
      <c r="D279" s="304"/>
      <c r="J279" s="52"/>
    </row>
    <row r="280" spans="4:10" x14ac:dyDescent="0.35">
      <c r="D280" s="304"/>
      <c r="J280" s="52"/>
    </row>
    <row r="281" spans="4:10" x14ac:dyDescent="0.35">
      <c r="D281" s="304"/>
      <c r="J281" s="52"/>
    </row>
    <row r="282" spans="4:10" x14ac:dyDescent="0.35">
      <c r="D282" s="304"/>
      <c r="J282" s="52"/>
    </row>
    <row r="283" spans="4:10" x14ac:dyDescent="0.35">
      <c r="D283" s="304"/>
      <c r="J283" s="52"/>
    </row>
    <row r="284" spans="4:10" x14ac:dyDescent="0.35">
      <c r="D284" s="304"/>
      <c r="J284" s="52"/>
    </row>
    <row r="285" spans="4:10" x14ac:dyDescent="0.35">
      <c r="D285" s="304"/>
      <c r="J285" s="52"/>
    </row>
    <row r="286" spans="4:10" x14ac:dyDescent="0.35">
      <c r="D286" s="304"/>
      <c r="J286" s="52"/>
    </row>
    <row r="287" spans="4:10" x14ac:dyDescent="0.35">
      <c r="D287" s="304"/>
      <c r="J287" s="52"/>
    </row>
    <row r="288" spans="4:10" x14ac:dyDescent="0.35">
      <c r="D288" s="304"/>
      <c r="J288" s="52"/>
    </row>
    <row r="289" spans="4:10" x14ac:dyDescent="0.35">
      <c r="D289" s="304"/>
      <c r="J289" s="52"/>
    </row>
    <row r="290" spans="4:10" x14ac:dyDescent="0.35">
      <c r="D290" s="304"/>
      <c r="J290" s="52"/>
    </row>
    <row r="291" spans="4:10" x14ac:dyDescent="0.35">
      <c r="D291" s="304"/>
      <c r="J291" s="52"/>
    </row>
    <row r="292" spans="4:10" x14ac:dyDescent="0.35">
      <c r="D292" s="304"/>
      <c r="J292" s="52"/>
    </row>
    <row r="293" spans="4:10" x14ac:dyDescent="0.35">
      <c r="D293" s="304"/>
      <c r="J293" s="52"/>
    </row>
    <row r="294" spans="4:10" x14ac:dyDescent="0.35">
      <c r="D294" s="304"/>
      <c r="J294" s="52"/>
    </row>
    <row r="295" spans="4:10" x14ac:dyDescent="0.35">
      <c r="D295" s="304"/>
      <c r="J295" s="52"/>
    </row>
    <row r="296" spans="4:10" x14ac:dyDescent="0.35">
      <c r="D296" s="304"/>
      <c r="J296" s="52"/>
    </row>
    <row r="297" spans="4:10" x14ac:dyDescent="0.35">
      <c r="D297" s="304"/>
      <c r="J297" s="52"/>
    </row>
    <row r="298" spans="4:10" x14ac:dyDescent="0.35">
      <c r="D298" s="304"/>
      <c r="J298" s="52"/>
    </row>
    <row r="299" spans="4:10" x14ac:dyDescent="0.35">
      <c r="D299" s="304"/>
      <c r="J299" s="52"/>
    </row>
    <row r="300" spans="4:10" x14ac:dyDescent="0.35">
      <c r="D300" s="304"/>
      <c r="J300" s="52"/>
    </row>
    <row r="301" spans="4:10" x14ac:dyDescent="0.35">
      <c r="D301" s="304"/>
      <c r="J301" s="52"/>
    </row>
    <row r="302" spans="4:10" x14ac:dyDescent="0.35">
      <c r="D302" s="304"/>
      <c r="J302" s="52"/>
    </row>
    <row r="303" spans="4:10" x14ac:dyDescent="0.35">
      <c r="D303" s="304"/>
      <c r="J303" s="52"/>
    </row>
    <row r="304" spans="4:10" x14ac:dyDescent="0.35">
      <c r="D304" s="304"/>
      <c r="J304" s="52"/>
    </row>
    <row r="305" spans="4:10" x14ac:dyDescent="0.35">
      <c r="D305" s="304"/>
      <c r="J305" s="52"/>
    </row>
    <row r="306" spans="4:10" x14ac:dyDescent="0.35">
      <c r="D306" s="304"/>
      <c r="J306" s="52"/>
    </row>
    <row r="307" spans="4:10" x14ac:dyDescent="0.35">
      <c r="D307" s="304"/>
      <c r="J307" s="52"/>
    </row>
    <row r="308" spans="4:10" x14ac:dyDescent="0.35">
      <c r="D308" s="304"/>
      <c r="J308" s="52"/>
    </row>
    <row r="309" spans="4:10" x14ac:dyDescent="0.35">
      <c r="D309" s="304"/>
      <c r="J309" s="52"/>
    </row>
    <row r="310" spans="4:10" x14ac:dyDescent="0.35">
      <c r="D310" s="304"/>
      <c r="J310" s="52"/>
    </row>
    <row r="311" spans="4:10" x14ac:dyDescent="0.35">
      <c r="D311" s="304"/>
      <c r="J311" s="52"/>
    </row>
    <row r="312" spans="4:10" x14ac:dyDescent="0.35">
      <c r="D312" s="304"/>
      <c r="J312" s="52"/>
    </row>
    <row r="313" spans="4:10" x14ac:dyDescent="0.35">
      <c r="D313" s="304"/>
      <c r="J313" s="52"/>
    </row>
    <row r="314" spans="4:10" x14ac:dyDescent="0.35">
      <c r="D314" s="304"/>
      <c r="J314" s="52"/>
    </row>
    <row r="315" spans="4:10" x14ac:dyDescent="0.35">
      <c r="D315" s="304"/>
      <c r="J315" s="52"/>
    </row>
    <row r="316" spans="4:10" x14ac:dyDescent="0.35">
      <c r="D316" s="304"/>
      <c r="J316" s="52"/>
    </row>
    <row r="317" spans="4:10" x14ac:dyDescent="0.35">
      <c r="D317" s="304"/>
      <c r="J317" s="52"/>
    </row>
    <row r="318" spans="4:10" x14ac:dyDescent="0.35">
      <c r="D318" s="304"/>
      <c r="J318" s="52"/>
    </row>
    <row r="319" spans="4:10" x14ac:dyDescent="0.35">
      <c r="D319" s="304"/>
      <c r="J319" s="52"/>
    </row>
    <row r="320" spans="4:10" x14ac:dyDescent="0.35">
      <c r="D320" s="304"/>
      <c r="J320" s="52"/>
    </row>
    <row r="321" spans="4:10" x14ac:dyDescent="0.35">
      <c r="D321" s="304"/>
      <c r="J321" s="52"/>
    </row>
    <row r="322" spans="4:10" x14ac:dyDescent="0.35">
      <c r="D322" s="304"/>
      <c r="J322" s="52"/>
    </row>
    <row r="323" spans="4:10" x14ac:dyDescent="0.35">
      <c r="D323" s="304"/>
      <c r="J323" s="52"/>
    </row>
    <row r="324" spans="4:10" x14ac:dyDescent="0.35">
      <c r="D324" s="304"/>
      <c r="J324" s="52"/>
    </row>
    <row r="325" spans="4:10" x14ac:dyDescent="0.35">
      <c r="D325" s="304"/>
      <c r="J325" s="52"/>
    </row>
    <row r="326" spans="4:10" x14ac:dyDescent="0.35">
      <c r="D326" s="304"/>
      <c r="J326" s="52"/>
    </row>
    <row r="327" spans="4:10" x14ac:dyDescent="0.35">
      <c r="D327" s="304"/>
      <c r="J327" s="52"/>
    </row>
    <row r="328" spans="4:10" x14ac:dyDescent="0.35">
      <c r="D328" s="304"/>
      <c r="J328" s="52"/>
    </row>
    <row r="329" spans="4:10" x14ac:dyDescent="0.35">
      <c r="D329" s="304"/>
      <c r="J329" s="52"/>
    </row>
    <row r="330" spans="4:10" x14ac:dyDescent="0.35">
      <c r="D330" s="304"/>
      <c r="J330" s="52"/>
    </row>
    <row r="331" spans="4:10" x14ac:dyDescent="0.35">
      <c r="D331" s="304"/>
      <c r="J331" s="52"/>
    </row>
    <row r="332" spans="4:10" x14ac:dyDescent="0.35">
      <c r="D332" s="304"/>
      <c r="J332" s="52"/>
    </row>
    <row r="333" spans="4:10" x14ac:dyDescent="0.35">
      <c r="D333" s="304"/>
      <c r="J333" s="52"/>
    </row>
    <row r="334" spans="4:10" x14ac:dyDescent="0.35">
      <c r="D334" s="304"/>
      <c r="J334" s="52"/>
    </row>
    <row r="335" spans="4:10" x14ac:dyDescent="0.35">
      <c r="D335" s="304"/>
      <c r="J335" s="52"/>
    </row>
    <row r="336" spans="4:10" x14ac:dyDescent="0.35">
      <c r="D336" s="304"/>
      <c r="J336" s="52"/>
    </row>
    <row r="337" spans="4:10" x14ac:dyDescent="0.35">
      <c r="D337" s="304"/>
      <c r="J337" s="52"/>
    </row>
    <row r="338" spans="4:10" x14ac:dyDescent="0.35">
      <c r="D338" s="304"/>
      <c r="J338" s="52"/>
    </row>
    <row r="339" spans="4:10" x14ac:dyDescent="0.35">
      <c r="D339" s="304"/>
      <c r="J339" s="52"/>
    </row>
    <row r="340" spans="4:10" x14ac:dyDescent="0.35">
      <c r="D340" s="304"/>
      <c r="J340" s="52"/>
    </row>
    <row r="341" spans="4:10" x14ac:dyDescent="0.35">
      <c r="D341" s="304"/>
      <c r="J341" s="52"/>
    </row>
    <row r="342" spans="4:10" x14ac:dyDescent="0.35">
      <c r="D342" s="304"/>
      <c r="J342" s="52"/>
    </row>
    <row r="343" spans="4:10" x14ac:dyDescent="0.35">
      <c r="D343" s="304"/>
      <c r="J343" s="52"/>
    </row>
    <row r="344" spans="4:10" x14ac:dyDescent="0.35">
      <c r="D344" s="304"/>
      <c r="J344" s="52"/>
    </row>
    <row r="345" spans="4:10" x14ac:dyDescent="0.35">
      <c r="D345" s="304"/>
      <c r="J345" s="52"/>
    </row>
    <row r="346" spans="4:10" x14ac:dyDescent="0.35">
      <c r="D346" s="304"/>
      <c r="J346" s="52"/>
    </row>
    <row r="347" spans="4:10" x14ac:dyDescent="0.35">
      <c r="D347" s="304"/>
      <c r="J347" s="52"/>
    </row>
    <row r="348" spans="4:10" x14ac:dyDescent="0.35">
      <c r="D348" s="304"/>
      <c r="J348" s="52"/>
    </row>
    <row r="349" spans="4:10" x14ac:dyDescent="0.35">
      <c r="D349" s="304"/>
      <c r="J349" s="52"/>
    </row>
    <row r="350" spans="4:10" x14ac:dyDescent="0.35">
      <c r="D350" s="304"/>
      <c r="J350" s="52"/>
    </row>
    <row r="351" spans="4:10" x14ac:dyDescent="0.35">
      <c r="D351" s="304"/>
      <c r="J351" s="52"/>
    </row>
    <row r="352" spans="4:10" x14ac:dyDescent="0.35">
      <c r="D352" s="304"/>
      <c r="J352" s="52"/>
    </row>
    <row r="353" spans="4:10" x14ac:dyDescent="0.35">
      <c r="D353" s="304"/>
      <c r="J353" s="52"/>
    </row>
    <row r="354" spans="4:10" x14ac:dyDescent="0.35">
      <c r="D354" s="304"/>
      <c r="J354" s="52"/>
    </row>
    <row r="355" spans="4:10" x14ac:dyDescent="0.35">
      <c r="D355" s="304"/>
      <c r="J355" s="52"/>
    </row>
    <row r="356" spans="4:10" x14ac:dyDescent="0.35">
      <c r="D356" s="304"/>
      <c r="J356" s="52"/>
    </row>
    <row r="357" spans="4:10" x14ac:dyDescent="0.35">
      <c r="D357" s="304"/>
      <c r="J357" s="52"/>
    </row>
    <row r="358" spans="4:10" x14ac:dyDescent="0.35">
      <c r="D358" s="304"/>
      <c r="J358" s="52"/>
    </row>
    <row r="359" spans="4:10" x14ac:dyDescent="0.35">
      <c r="D359" s="304"/>
      <c r="J359" s="52"/>
    </row>
    <row r="360" spans="4:10" x14ac:dyDescent="0.35">
      <c r="D360" s="304"/>
      <c r="J360" s="52"/>
    </row>
    <row r="361" spans="4:10" x14ac:dyDescent="0.35">
      <c r="D361" s="304"/>
      <c r="J361" s="52"/>
    </row>
    <row r="362" spans="4:10" x14ac:dyDescent="0.35">
      <c r="D362" s="304"/>
      <c r="J362" s="52"/>
    </row>
    <row r="363" spans="4:10" x14ac:dyDescent="0.35">
      <c r="D363" s="304"/>
      <c r="J363" s="52"/>
    </row>
    <row r="364" spans="4:10" x14ac:dyDescent="0.35">
      <c r="D364" s="304"/>
      <c r="J364" s="52"/>
    </row>
    <row r="365" spans="4:10" x14ac:dyDescent="0.35">
      <c r="D365" s="304"/>
      <c r="J365" s="52"/>
    </row>
    <row r="366" spans="4:10" x14ac:dyDescent="0.35">
      <c r="D366" s="304"/>
      <c r="J366" s="52"/>
    </row>
    <row r="367" spans="4:10" x14ac:dyDescent="0.35">
      <c r="D367" s="304"/>
      <c r="J367" s="52"/>
    </row>
    <row r="368" spans="4:10" x14ac:dyDescent="0.35">
      <c r="D368" s="304"/>
      <c r="J368" s="52"/>
    </row>
    <row r="369" spans="4:10" x14ac:dyDescent="0.35">
      <c r="D369" s="304"/>
      <c r="J369" s="52"/>
    </row>
    <row r="370" spans="4:10" x14ac:dyDescent="0.35">
      <c r="D370" s="304"/>
      <c r="J370" s="52"/>
    </row>
    <row r="371" spans="4:10" x14ac:dyDescent="0.35">
      <c r="D371" s="304"/>
      <c r="J371" s="52"/>
    </row>
    <row r="372" spans="4:10" x14ac:dyDescent="0.35">
      <c r="D372" s="304"/>
      <c r="J372" s="52"/>
    </row>
    <row r="373" spans="4:10" x14ac:dyDescent="0.35">
      <c r="D373" s="304"/>
      <c r="J373" s="52"/>
    </row>
    <row r="374" spans="4:10" x14ac:dyDescent="0.35">
      <c r="D374" s="304"/>
      <c r="J374" s="52"/>
    </row>
    <row r="375" spans="4:10" x14ac:dyDescent="0.35">
      <c r="D375" s="304"/>
      <c r="J375" s="52"/>
    </row>
    <row r="376" spans="4:10" x14ac:dyDescent="0.35">
      <c r="D376" s="304"/>
      <c r="J376" s="52"/>
    </row>
    <row r="377" spans="4:10" x14ac:dyDescent="0.35">
      <c r="D377" s="304"/>
      <c r="J377" s="52"/>
    </row>
    <row r="378" spans="4:10" x14ac:dyDescent="0.35">
      <c r="D378" s="304"/>
      <c r="J378" s="52"/>
    </row>
    <row r="379" spans="4:10" x14ac:dyDescent="0.35">
      <c r="D379" s="304"/>
      <c r="J379" s="52"/>
    </row>
    <row r="380" spans="4:10" x14ac:dyDescent="0.35">
      <c r="D380" s="304"/>
      <c r="J380" s="52"/>
    </row>
    <row r="381" spans="4:10" x14ac:dyDescent="0.35">
      <c r="D381" s="304"/>
      <c r="J381" s="52"/>
    </row>
    <row r="382" spans="4:10" x14ac:dyDescent="0.35">
      <c r="D382" s="304"/>
      <c r="J382" s="52"/>
    </row>
    <row r="383" spans="4:10" x14ac:dyDescent="0.35">
      <c r="D383" s="304"/>
      <c r="J383" s="52"/>
    </row>
    <row r="384" spans="4:10" x14ac:dyDescent="0.35">
      <c r="D384" s="304"/>
      <c r="J384" s="52"/>
    </row>
    <row r="385" spans="4:10" x14ac:dyDescent="0.35">
      <c r="D385" s="304"/>
      <c r="J385" s="52"/>
    </row>
    <row r="386" spans="4:10" x14ac:dyDescent="0.35">
      <c r="D386" s="304"/>
      <c r="J386" s="52"/>
    </row>
    <row r="387" spans="4:10" x14ac:dyDescent="0.35">
      <c r="D387" s="304"/>
      <c r="J387" s="52"/>
    </row>
    <row r="388" spans="4:10" x14ac:dyDescent="0.35">
      <c r="D388" s="304"/>
      <c r="J388" s="52"/>
    </row>
    <row r="389" spans="4:10" x14ac:dyDescent="0.35">
      <c r="D389" s="304"/>
      <c r="J389" s="52"/>
    </row>
    <row r="390" spans="4:10" x14ac:dyDescent="0.35">
      <c r="D390" s="304"/>
      <c r="J390" s="52"/>
    </row>
    <row r="391" spans="4:10" x14ac:dyDescent="0.35">
      <c r="D391" s="304"/>
      <c r="J391" s="52"/>
    </row>
    <row r="392" spans="4:10" x14ac:dyDescent="0.35">
      <c r="D392" s="304"/>
      <c r="J392" s="52"/>
    </row>
    <row r="393" spans="4:10" x14ac:dyDescent="0.35">
      <c r="D393" s="304"/>
      <c r="J393" s="52"/>
    </row>
    <row r="394" spans="4:10" x14ac:dyDescent="0.35">
      <c r="D394" s="304"/>
      <c r="J394" s="52"/>
    </row>
    <row r="395" spans="4:10" x14ac:dyDescent="0.35">
      <c r="D395" s="304"/>
      <c r="J395" s="52"/>
    </row>
    <row r="396" spans="4:10" x14ac:dyDescent="0.35">
      <c r="D396" s="304"/>
      <c r="J396" s="52"/>
    </row>
    <row r="397" spans="4:10" x14ac:dyDescent="0.35">
      <c r="D397" s="304"/>
      <c r="J397" s="52"/>
    </row>
    <row r="398" spans="4:10" x14ac:dyDescent="0.35">
      <c r="D398" s="304"/>
      <c r="J398" s="52"/>
    </row>
    <row r="399" spans="4:10" x14ac:dyDescent="0.35">
      <c r="D399" s="304"/>
      <c r="J399" s="52"/>
    </row>
    <row r="400" spans="4:10" x14ac:dyDescent="0.35">
      <c r="D400" s="304"/>
      <c r="J400" s="52"/>
    </row>
    <row r="401" spans="4:10" x14ac:dyDescent="0.35">
      <c r="D401" s="304"/>
      <c r="J401" s="52"/>
    </row>
    <row r="402" spans="4:10" x14ac:dyDescent="0.35">
      <c r="D402" s="304"/>
      <c r="J402" s="52"/>
    </row>
    <row r="403" spans="4:10" x14ac:dyDescent="0.35">
      <c r="D403" s="304"/>
      <c r="J403" s="52"/>
    </row>
    <row r="404" spans="4:10" x14ac:dyDescent="0.35">
      <c r="D404" s="304"/>
      <c r="J404" s="52"/>
    </row>
    <row r="405" spans="4:10" x14ac:dyDescent="0.35">
      <c r="D405" s="304"/>
      <c r="J405" s="52"/>
    </row>
    <row r="406" spans="4:10" x14ac:dyDescent="0.35">
      <c r="D406" s="304"/>
      <c r="J406" s="52"/>
    </row>
    <row r="407" spans="4:10" x14ac:dyDescent="0.35">
      <c r="D407" s="304"/>
      <c r="J407" s="52"/>
    </row>
    <row r="408" spans="4:10" x14ac:dyDescent="0.35">
      <c r="D408" s="304"/>
      <c r="J408" s="52"/>
    </row>
    <row r="409" spans="4:10" x14ac:dyDescent="0.35">
      <c r="D409" s="304"/>
      <c r="J409" s="52"/>
    </row>
    <row r="410" spans="4:10" x14ac:dyDescent="0.35">
      <c r="D410" s="304"/>
      <c r="J410" s="52"/>
    </row>
    <row r="411" spans="4:10" x14ac:dyDescent="0.35">
      <c r="D411" s="304"/>
      <c r="J411" s="52"/>
    </row>
    <row r="412" spans="4:10" x14ac:dyDescent="0.35">
      <c r="D412" s="304"/>
      <c r="J412" s="52"/>
    </row>
    <row r="413" spans="4:10" x14ac:dyDescent="0.35">
      <c r="D413" s="304"/>
      <c r="J413" s="52"/>
    </row>
    <row r="414" spans="4:10" x14ac:dyDescent="0.35">
      <c r="D414" s="304"/>
      <c r="J414" s="52"/>
    </row>
    <row r="415" spans="4:10" x14ac:dyDescent="0.35">
      <c r="D415" s="304"/>
      <c r="J415" s="52"/>
    </row>
    <row r="416" spans="4:10" x14ac:dyDescent="0.35">
      <c r="D416" s="304"/>
      <c r="J416" s="52"/>
    </row>
    <row r="417" spans="4:10" x14ac:dyDescent="0.35">
      <c r="D417" s="304"/>
      <c r="J417" s="52"/>
    </row>
    <row r="418" spans="4:10" x14ac:dyDescent="0.35">
      <c r="D418" s="304"/>
      <c r="J418" s="52"/>
    </row>
    <row r="419" spans="4:10" x14ac:dyDescent="0.35">
      <c r="D419" s="304"/>
      <c r="J419" s="52"/>
    </row>
    <row r="420" spans="4:10" x14ac:dyDescent="0.35">
      <c r="D420" s="304"/>
      <c r="J420" s="52"/>
    </row>
    <row r="421" spans="4:10" x14ac:dyDescent="0.35">
      <c r="D421" s="304"/>
      <c r="J421" s="52"/>
    </row>
    <row r="422" spans="4:10" x14ac:dyDescent="0.35">
      <c r="D422" s="304"/>
      <c r="J422" s="52"/>
    </row>
    <row r="423" spans="4:10" x14ac:dyDescent="0.35">
      <c r="D423" s="304"/>
      <c r="J423" s="52"/>
    </row>
    <row r="424" spans="4:10" x14ac:dyDescent="0.35">
      <c r="D424" s="304"/>
      <c r="J424" s="52"/>
    </row>
    <row r="425" spans="4:10" x14ac:dyDescent="0.35">
      <c r="D425" s="304"/>
      <c r="J425" s="52"/>
    </row>
    <row r="426" spans="4:10" x14ac:dyDescent="0.35">
      <c r="D426" s="304"/>
      <c r="J426" s="52"/>
    </row>
    <row r="427" spans="4:10" x14ac:dyDescent="0.35">
      <c r="D427" s="304"/>
      <c r="J427" s="52"/>
    </row>
    <row r="428" spans="4:10" x14ac:dyDescent="0.35">
      <c r="D428" s="304"/>
      <c r="J428" s="52"/>
    </row>
    <row r="429" spans="4:10" x14ac:dyDescent="0.35">
      <c r="D429" s="304"/>
      <c r="J429" s="52"/>
    </row>
    <row r="430" spans="4:10" x14ac:dyDescent="0.35">
      <c r="D430" s="304"/>
      <c r="J430" s="52"/>
    </row>
    <row r="431" spans="4:10" x14ac:dyDescent="0.35">
      <c r="D431" s="304"/>
      <c r="J431" s="52"/>
    </row>
    <row r="432" spans="4:10" x14ac:dyDescent="0.35">
      <c r="D432" s="304"/>
      <c r="J432" s="52"/>
    </row>
    <row r="433" spans="4:10" x14ac:dyDescent="0.35">
      <c r="D433" s="304"/>
      <c r="J433" s="52"/>
    </row>
    <row r="434" spans="4:10" x14ac:dyDescent="0.35">
      <c r="D434" s="304"/>
      <c r="J434" s="52"/>
    </row>
    <row r="435" spans="4:10" x14ac:dyDescent="0.35">
      <c r="D435" s="304"/>
      <c r="J435" s="52"/>
    </row>
    <row r="436" spans="4:10" x14ac:dyDescent="0.35">
      <c r="D436" s="304"/>
      <c r="J436" s="52"/>
    </row>
    <row r="437" spans="4:10" x14ac:dyDescent="0.35">
      <c r="D437" s="304"/>
      <c r="J437" s="52"/>
    </row>
    <row r="438" spans="4:10" x14ac:dyDescent="0.35">
      <c r="D438" s="304"/>
      <c r="J438" s="52"/>
    </row>
    <row r="439" spans="4:10" x14ac:dyDescent="0.35">
      <c r="D439" s="304"/>
      <c r="J439" s="52"/>
    </row>
    <row r="440" spans="4:10" x14ac:dyDescent="0.35">
      <c r="D440" s="304"/>
      <c r="J440" s="52"/>
    </row>
    <row r="441" spans="4:10" x14ac:dyDescent="0.35">
      <c r="D441" s="304"/>
      <c r="J441" s="52"/>
    </row>
    <row r="442" spans="4:10" x14ac:dyDescent="0.35">
      <c r="D442" s="304"/>
      <c r="J442" s="52"/>
    </row>
    <row r="443" spans="4:10" x14ac:dyDescent="0.35">
      <c r="D443" s="304"/>
      <c r="J443" s="52"/>
    </row>
    <row r="444" spans="4:10" x14ac:dyDescent="0.35">
      <c r="D444" s="304"/>
      <c r="J444" s="52"/>
    </row>
    <row r="445" spans="4:10" x14ac:dyDescent="0.35">
      <c r="D445" s="304"/>
      <c r="J445" s="52"/>
    </row>
    <row r="446" spans="4:10" x14ac:dyDescent="0.35">
      <c r="D446" s="304"/>
      <c r="J446" s="52"/>
    </row>
    <row r="447" spans="4:10" x14ac:dyDescent="0.35">
      <c r="D447" s="304"/>
      <c r="J447" s="52"/>
    </row>
    <row r="448" spans="4:10" x14ac:dyDescent="0.35">
      <c r="D448" s="304"/>
      <c r="J448" s="52"/>
    </row>
    <row r="449" spans="4:10" x14ac:dyDescent="0.35">
      <c r="D449" s="304"/>
      <c r="J449" s="52"/>
    </row>
    <row r="450" spans="4:10" x14ac:dyDescent="0.35">
      <c r="D450" s="304"/>
      <c r="J450" s="52"/>
    </row>
    <row r="451" spans="4:10" x14ac:dyDescent="0.35">
      <c r="D451" s="304"/>
      <c r="J451" s="52"/>
    </row>
    <row r="452" spans="4:10" x14ac:dyDescent="0.35">
      <c r="D452" s="304"/>
      <c r="J452" s="52"/>
    </row>
    <row r="453" spans="4:10" x14ac:dyDescent="0.35">
      <c r="D453" s="304"/>
      <c r="J453" s="52"/>
    </row>
    <row r="454" spans="4:10" x14ac:dyDescent="0.35">
      <c r="D454" s="304"/>
      <c r="J454" s="52"/>
    </row>
    <row r="455" spans="4:10" x14ac:dyDescent="0.35">
      <c r="D455" s="304"/>
      <c r="J455" s="52"/>
    </row>
    <row r="456" spans="4:10" x14ac:dyDescent="0.35">
      <c r="D456" s="304"/>
      <c r="J456" s="52"/>
    </row>
    <row r="457" spans="4:10" x14ac:dyDescent="0.35">
      <c r="D457" s="304"/>
      <c r="J457" s="52"/>
    </row>
    <row r="458" spans="4:10" x14ac:dyDescent="0.35">
      <c r="D458" s="304"/>
      <c r="J458" s="52"/>
    </row>
    <row r="459" spans="4:10" x14ac:dyDescent="0.35">
      <c r="D459" s="304"/>
      <c r="J459" s="52"/>
    </row>
    <row r="460" spans="4:10" x14ac:dyDescent="0.35">
      <c r="D460" s="304"/>
      <c r="J460" s="52"/>
    </row>
    <row r="461" spans="4:10" x14ac:dyDescent="0.35">
      <c r="D461" s="304"/>
      <c r="J461" s="52"/>
    </row>
    <row r="462" spans="4:10" x14ac:dyDescent="0.35">
      <c r="D462" s="304"/>
      <c r="J462" s="52"/>
    </row>
    <row r="463" spans="4:10" x14ac:dyDescent="0.35">
      <c r="D463" s="304"/>
      <c r="J463" s="52"/>
    </row>
    <row r="464" spans="4:10" x14ac:dyDescent="0.35">
      <c r="D464" s="304"/>
      <c r="J464" s="52"/>
    </row>
    <row r="465" spans="4:10" x14ac:dyDescent="0.35">
      <c r="D465" s="304"/>
      <c r="J465" s="52"/>
    </row>
    <row r="466" spans="4:10" x14ac:dyDescent="0.35">
      <c r="D466" s="304"/>
      <c r="J466" s="52"/>
    </row>
    <row r="467" spans="4:10" x14ac:dyDescent="0.35">
      <c r="D467" s="304"/>
      <c r="J467" s="52"/>
    </row>
    <row r="468" spans="4:10" x14ac:dyDescent="0.35">
      <c r="D468" s="304"/>
      <c r="J468" s="52"/>
    </row>
    <row r="469" spans="4:10" x14ac:dyDescent="0.35">
      <c r="D469" s="304"/>
      <c r="J469" s="52"/>
    </row>
    <row r="470" spans="4:10" x14ac:dyDescent="0.35">
      <c r="D470" s="304"/>
      <c r="J470" s="52"/>
    </row>
    <row r="471" spans="4:10" x14ac:dyDescent="0.35">
      <c r="D471" s="304"/>
      <c r="J471" s="52"/>
    </row>
    <row r="472" spans="4:10" x14ac:dyDescent="0.35">
      <c r="D472" s="304"/>
      <c r="J472" s="52"/>
    </row>
    <row r="473" spans="4:10" x14ac:dyDescent="0.35">
      <c r="D473" s="304"/>
      <c r="J473" s="52"/>
    </row>
    <row r="474" spans="4:10" x14ac:dyDescent="0.35">
      <c r="D474" s="304"/>
      <c r="J474" s="52"/>
    </row>
    <row r="475" spans="4:10" x14ac:dyDescent="0.35">
      <c r="D475" s="304"/>
      <c r="J475" s="52"/>
    </row>
    <row r="476" spans="4:10" x14ac:dyDescent="0.35">
      <c r="D476" s="304"/>
      <c r="J476" s="52"/>
    </row>
    <row r="477" spans="4:10" x14ac:dyDescent="0.35">
      <c r="D477" s="304"/>
      <c r="J477" s="52"/>
    </row>
    <row r="478" spans="4:10" x14ac:dyDescent="0.35">
      <c r="D478" s="304"/>
      <c r="J478" s="52"/>
    </row>
    <row r="479" spans="4:10" x14ac:dyDescent="0.35">
      <c r="D479" s="304"/>
      <c r="J479" s="52"/>
    </row>
    <row r="480" spans="4:10" x14ac:dyDescent="0.35">
      <c r="D480" s="304"/>
      <c r="J480" s="52"/>
    </row>
    <row r="481" spans="4:10" x14ac:dyDescent="0.35">
      <c r="D481" s="304"/>
      <c r="J481" s="52"/>
    </row>
    <row r="482" spans="4:10" x14ac:dyDescent="0.35">
      <c r="D482" s="304"/>
      <c r="J482" s="52"/>
    </row>
    <row r="483" spans="4:10" x14ac:dyDescent="0.35">
      <c r="D483" s="304"/>
      <c r="J483" s="52"/>
    </row>
    <row r="484" spans="4:10" x14ac:dyDescent="0.35">
      <c r="D484" s="304"/>
      <c r="J484" s="52"/>
    </row>
    <row r="485" spans="4:10" x14ac:dyDescent="0.35">
      <c r="D485" s="304"/>
      <c r="J485" s="52"/>
    </row>
    <row r="486" spans="4:10" x14ac:dyDescent="0.35">
      <c r="D486" s="304"/>
      <c r="J486" s="52"/>
    </row>
    <row r="487" spans="4:10" x14ac:dyDescent="0.35">
      <c r="D487" s="304"/>
      <c r="J487" s="52"/>
    </row>
    <row r="488" spans="4:10" x14ac:dyDescent="0.35">
      <c r="D488" s="304"/>
      <c r="J488" s="52"/>
    </row>
    <row r="489" spans="4:10" x14ac:dyDescent="0.35">
      <c r="D489" s="304"/>
      <c r="J489" s="52"/>
    </row>
    <row r="490" spans="4:10" x14ac:dyDescent="0.35">
      <c r="D490" s="304"/>
      <c r="J490" s="52"/>
    </row>
    <row r="491" spans="4:10" x14ac:dyDescent="0.35">
      <c r="D491" s="304"/>
      <c r="J491" s="52"/>
    </row>
    <row r="492" spans="4:10" x14ac:dyDescent="0.35">
      <c r="D492" s="304"/>
      <c r="J492" s="52"/>
    </row>
    <row r="493" spans="4:10" x14ac:dyDescent="0.35">
      <c r="D493" s="304"/>
      <c r="J493" s="52"/>
    </row>
    <row r="494" spans="4:10" x14ac:dyDescent="0.35">
      <c r="D494" s="304"/>
      <c r="J494" s="52"/>
    </row>
    <row r="495" spans="4:10" x14ac:dyDescent="0.35">
      <c r="D495" s="304"/>
      <c r="J495" s="52"/>
    </row>
    <row r="496" spans="4:10" x14ac:dyDescent="0.35">
      <c r="D496" s="304"/>
      <c r="J496" s="52"/>
    </row>
    <row r="497" spans="4:10" x14ac:dyDescent="0.35">
      <c r="D497" s="304"/>
      <c r="J497" s="52"/>
    </row>
    <row r="498" spans="4:10" x14ac:dyDescent="0.35">
      <c r="D498" s="304"/>
      <c r="J498" s="52"/>
    </row>
    <row r="499" spans="4:10" x14ac:dyDescent="0.35">
      <c r="D499" s="304"/>
      <c r="J499" s="52"/>
    </row>
    <row r="500" spans="4:10" x14ac:dyDescent="0.35">
      <c r="D500" s="304"/>
      <c r="J500" s="52"/>
    </row>
    <row r="501" spans="4:10" x14ac:dyDescent="0.35">
      <c r="D501" s="304"/>
      <c r="J501" s="52"/>
    </row>
    <row r="502" spans="4:10" x14ac:dyDescent="0.35">
      <c r="D502" s="304"/>
      <c r="J502" s="52"/>
    </row>
    <row r="503" spans="4:10" x14ac:dyDescent="0.35">
      <c r="D503" s="304"/>
      <c r="J503" s="52"/>
    </row>
    <row r="504" spans="4:10" x14ac:dyDescent="0.35">
      <c r="D504" s="304"/>
      <c r="J504" s="52"/>
    </row>
    <row r="505" spans="4:10" x14ac:dyDescent="0.35">
      <c r="D505" s="304"/>
      <c r="J505" s="52"/>
    </row>
    <row r="506" spans="4:10" x14ac:dyDescent="0.35">
      <c r="D506" s="304"/>
      <c r="J506" s="52"/>
    </row>
    <row r="507" spans="4:10" x14ac:dyDescent="0.35">
      <c r="D507" s="304"/>
      <c r="J507" s="52"/>
    </row>
    <row r="508" spans="4:10" x14ac:dyDescent="0.35">
      <c r="D508" s="304"/>
      <c r="J508" s="52"/>
    </row>
    <row r="509" spans="4:10" x14ac:dyDescent="0.35">
      <c r="D509" s="304"/>
      <c r="J509" s="52"/>
    </row>
    <row r="510" spans="4:10" x14ac:dyDescent="0.35">
      <c r="D510" s="304"/>
      <c r="J510" s="52"/>
    </row>
    <row r="511" spans="4:10" x14ac:dyDescent="0.35">
      <c r="D511" s="304"/>
      <c r="J511" s="52"/>
    </row>
    <row r="512" spans="4:10" x14ac:dyDescent="0.35">
      <c r="D512" s="304"/>
      <c r="J512" s="52"/>
    </row>
    <row r="513" spans="4:10" x14ac:dyDescent="0.35">
      <c r="D513" s="304"/>
      <c r="J513" s="52"/>
    </row>
    <row r="514" spans="4:10" x14ac:dyDescent="0.35">
      <c r="D514" s="304"/>
      <c r="J514" s="52"/>
    </row>
    <row r="515" spans="4:10" x14ac:dyDescent="0.35">
      <c r="D515" s="304"/>
      <c r="J515" s="52"/>
    </row>
    <row r="516" spans="4:10" x14ac:dyDescent="0.35">
      <c r="D516" s="304"/>
      <c r="J516" s="52"/>
    </row>
    <row r="517" spans="4:10" x14ac:dyDescent="0.35">
      <c r="D517" s="304"/>
      <c r="J517" s="52"/>
    </row>
  </sheetData>
  <mergeCells count="10">
    <mergeCell ref="B7:E7"/>
    <mergeCell ref="A76:E76"/>
    <mergeCell ref="A71:K71"/>
    <mergeCell ref="A8:A9"/>
    <mergeCell ref="B8:B9"/>
    <mergeCell ref="H8:H9"/>
    <mergeCell ref="I8:I9"/>
    <mergeCell ref="C8:C9"/>
    <mergeCell ref="D8:D9"/>
    <mergeCell ref="J8:J9"/>
  </mergeCells>
  <pageMargins left="0.25" right="0.25" top="0.75" bottom="0.75" header="0.3" footer="0.3"/>
  <pageSetup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CAE6-6B27-4B7A-AB65-F38482CA935E}">
  <sheetPr>
    <pageSetUpPr fitToPage="1"/>
  </sheetPr>
  <dimension ref="A1:K516"/>
  <sheetViews>
    <sheetView workbookViewId="0">
      <pane ySplit="9" topLeftCell="A61" activePane="bottomLeft" state="frozen"/>
      <selection pane="bottomLeft"/>
    </sheetView>
  </sheetViews>
  <sheetFormatPr defaultRowHeight="12.75" x14ac:dyDescent="0.35"/>
  <cols>
    <col min="1" max="1" width="29.86328125" customWidth="1"/>
    <col min="4" max="4" width="13.73046875" style="40" customWidth="1"/>
    <col min="5" max="5" width="16.86328125" customWidth="1"/>
    <col min="6" max="6" width="3.265625" customWidth="1"/>
    <col min="9" max="9" width="9.1328125" style="40"/>
    <col min="10" max="10" width="16.86328125" customWidth="1"/>
  </cols>
  <sheetData>
    <row r="1" spans="1:10" ht="13.15" x14ac:dyDescent="0.4">
      <c r="A1" s="4" t="s">
        <v>38</v>
      </c>
      <c r="B1" s="4"/>
      <c r="C1" s="4"/>
      <c r="D1" s="39"/>
      <c r="E1" s="4"/>
      <c r="F1" s="4"/>
      <c r="G1" s="4"/>
    </row>
    <row r="2" spans="1:10" ht="13.15" x14ac:dyDescent="0.4">
      <c r="A2" s="4" t="s">
        <v>39</v>
      </c>
      <c r="B2" s="4"/>
      <c r="C2" s="4"/>
      <c r="D2" s="39"/>
      <c r="E2" s="4"/>
      <c r="F2" s="4"/>
      <c r="G2" s="4"/>
    </row>
    <row r="3" spans="1:10" ht="13.15" x14ac:dyDescent="0.4">
      <c r="A3" s="4"/>
      <c r="B3" s="4"/>
      <c r="C3" s="4"/>
      <c r="D3" s="39"/>
      <c r="E3" s="4"/>
      <c r="F3" s="4"/>
      <c r="G3" s="4"/>
    </row>
    <row r="4" spans="1:10" ht="13.15" x14ac:dyDescent="0.4">
      <c r="A4" s="4" t="s">
        <v>149</v>
      </c>
      <c r="B4" s="4"/>
      <c r="C4" s="4"/>
      <c r="D4" s="39"/>
      <c r="E4" s="4"/>
      <c r="F4" s="4"/>
      <c r="G4" s="4"/>
    </row>
    <row r="5" spans="1:10" ht="13.15" x14ac:dyDescent="0.4">
      <c r="A5" s="4" t="s">
        <v>150</v>
      </c>
      <c r="B5" s="4"/>
      <c r="C5" s="4"/>
      <c r="D5" s="39"/>
      <c r="E5" s="4"/>
      <c r="F5" s="4"/>
      <c r="G5" s="184" t="s">
        <v>92</v>
      </c>
      <c r="H5" s="184"/>
      <c r="I5" s="316" t="s">
        <v>89</v>
      </c>
      <c r="J5" s="316"/>
    </row>
    <row r="7" spans="1:10" ht="27.75" customHeight="1" x14ac:dyDescent="0.4">
      <c r="A7" s="2"/>
      <c r="B7" s="405" t="s">
        <v>0</v>
      </c>
      <c r="C7" s="406"/>
      <c r="D7" s="406"/>
      <c r="E7" s="407"/>
      <c r="G7" s="333" t="s">
        <v>1</v>
      </c>
      <c r="H7" s="334"/>
      <c r="I7" s="334"/>
      <c r="J7" s="345"/>
    </row>
    <row r="8" spans="1:10" ht="84" customHeight="1" x14ac:dyDescent="0.35">
      <c r="A8" s="387" t="s">
        <v>2</v>
      </c>
      <c r="B8" s="377" t="s">
        <v>76</v>
      </c>
      <c r="C8" s="377" t="s">
        <v>42</v>
      </c>
      <c r="D8" s="410" t="s">
        <v>67</v>
      </c>
      <c r="E8" s="332" t="s">
        <v>43</v>
      </c>
      <c r="G8" s="377" t="s">
        <v>76</v>
      </c>
      <c r="H8" s="377" t="s">
        <v>4</v>
      </c>
      <c r="I8" s="410" t="s">
        <v>67</v>
      </c>
      <c r="J8" s="332" t="s">
        <v>44</v>
      </c>
    </row>
    <row r="9" spans="1:10" x14ac:dyDescent="0.35">
      <c r="A9" s="388"/>
      <c r="B9" s="378"/>
      <c r="C9" s="378"/>
      <c r="D9" s="411"/>
      <c r="E9" s="10" t="s">
        <v>41</v>
      </c>
      <c r="G9" s="378"/>
      <c r="H9" s="378"/>
      <c r="I9" s="411"/>
      <c r="J9" s="10" t="s">
        <v>41</v>
      </c>
    </row>
    <row r="10" spans="1:10" ht="25.5" x14ac:dyDescent="0.35">
      <c r="A10" s="34" t="s">
        <v>50</v>
      </c>
      <c r="B10" s="157">
        <v>0</v>
      </c>
      <c r="C10" s="171">
        <v>0</v>
      </c>
      <c r="D10" s="43" t="s">
        <v>123</v>
      </c>
      <c r="E10" s="171">
        <v>0</v>
      </c>
      <c r="F10" s="15"/>
      <c r="G10" s="171">
        <v>0</v>
      </c>
      <c r="H10" s="171">
        <v>0</v>
      </c>
      <c r="I10" s="43" t="s">
        <v>123</v>
      </c>
      <c r="J10" s="171">
        <v>0</v>
      </c>
    </row>
    <row r="11" spans="1:10" ht="25.5" x14ac:dyDescent="0.35">
      <c r="A11" s="5" t="s">
        <v>5</v>
      </c>
      <c r="B11" s="171" t="s">
        <v>172</v>
      </c>
      <c r="C11" s="171" t="s">
        <v>172</v>
      </c>
      <c r="D11" s="43">
        <v>0.44444444444444442</v>
      </c>
      <c r="E11" s="171" t="s">
        <v>172</v>
      </c>
      <c r="F11" s="15"/>
      <c r="G11" s="171" t="s">
        <v>172</v>
      </c>
      <c r="H11" s="171" t="s">
        <v>172</v>
      </c>
      <c r="I11" s="43">
        <v>8.3333333333333329E-2</v>
      </c>
      <c r="J11" s="171">
        <v>0</v>
      </c>
    </row>
    <row r="12" spans="1:10" ht="25.5" x14ac:dyDescent="0.35">
      <c r="A12" s="3" t="s">
        <v>6</v>
      </c>
      <c r="B12" s="171">
        <v>19</v>
      </c>
      <c r="C12" s="171">
        <v>13</v>
      </c>
      <c r="D12" s="43">
        <v>0.68421052631578949</v>
      </c>
      <c r="E12" s="171">
        <v>24</v>
      </c>
      <c r="F12" s="15"/>
      <c r="G12" s="171">
        <v>33</v>
      </c>
      <c r="H12" s="171">
        <v>23</v>
      </c>
      <c r="I12" s="43">
        <v>0.69696969696969702</v>
      </c>
      <c r="J12" s="171">
        <v>23</v>
      </c>
    </row>
    <row r="13" spans="1:10" ht="25.5" x14ac:dyDescent="0.35">
      <c r="A13" s="3" t="s">
        <v>7</v>
      </c>
      <c r="B13" s="171">
        <v>310</v>
      </c>
      <c r="C13" s="171">
        <v>285</v>
      </c>
      <c r="D13" s="43">
        <v>0.91935483870967738</v>
      </c>
      <c r="E13" s="171">
        <v>299</v>
      </c>
      <c r="F13" s="15"/>
      <c r="G13" s="171">
        <v>116</v>
      </c>
      <c r="H13" s="171">
        <v>61</v>
      </c>
      <c r="I13" s="43">
        <v>0.52586206896551724</v>
      </c>
      <c r="J13" s="171">
        <v>70</v>
      </c>
    </row>
    <row r="14" spans="1:10" ht="25.5" x14ac:dyDescent="0.35">
      <c r="A14" s="3" t="s">
        <v>8</v>
      </c>
      <c r="B14" s="171">
        <v>36</v>
      </c>
      <c r="C14" s="171">
        <v>33</v>
      </c>
      <c r="D14" s="43">
        <v>0.91666666666666663</v>
      </c>
      <c r="E14" s="171">
        <v>33</v>
      </c>
      <c r="F14" s="15"/>
      <c r="G14" s="171">
        <v>25</v>
      </c>
      <c r="H14" s="171">
        <v>22</v>
      </c>
      <c r="I14" s="43">
        <v>0.88</v>
      </c>
      <c r="J14" s="171">
        <v>21</v>
      </c>
    </row>
    <row r="15" spans="1:10" ht="25.5" x14ac:dyDescent="0.35">
      <c r="A15" s="3" t="s">
        <v>9</v>
      </c>
      <c r="B15" s="171">
        <v>34</v>
      </c>
      <c r="C15" s="171">
        <v>20</v>
      </c>
      <c r="D15" s="43">
        <v>0.58823529411764708</v>
      </c>
      <c r="E15" s="171">
        <v>32</v>
      </c>
      <c r="F15" s="15"/>
      <c r="G15" s="171" t="s">
        <v>172</v>
      </c>
      <c r="H15" s="171" t="s">
        <v>172</v>
      </c>
      <c r="I15" s="43">
        <v>0.5</v>
      </c>
      <c r="J15" s="171" t="s">
        <v>172</v>
      </c>
    </row>
    <row r="16" spans="1:10" ht="25.5" x14ac:dyDescent="0.35">
      <c r="A16" s="3" t="s">
        <v>10</v>
      </c>
      <c r="B16" s="171">
        <v>20</v>
      </c>
      <c r="C16" s="171">
        <v>11</v>
      </c>
      <c r="D16" s="43">
        <v>0.55000000000000004</v>
      </c>
      <c r="E16" s="171">
        <v>12</v>
      </c>
      <c r="F16" s="15"/>
      <c r="G16" s="171" t="s">
        <v>172</v>
      </c>
      <c r="H16" s="171" t="s">
        <v>172</v>
      </c>
      <c r="I16" s="43">
        <v>0.5714285714285714</v>
      </c>
      <c r="J16" s="171" t="s">
        <v>172</v>
      </c>
    </row>
    <row r="17" spans="1:10" ht="25.5" x14ac:dyDescent="0.35">
      <c r="A17" s="3" t="s">
        <v>11</v>
      </c>
      <c r="B17" s="171">
        <v>63</v>
      </c>
      <c r="C17" s="171">
        <v>44</v>
      </c>
      <c r="D17" s="43">
        <v>0.69841269841269837</v>
      </c>
      <c r="E17" s="171">
        <v>45</v>
      </c>
      <c r="F17" s="15"/>
      <c r="G17" s="171">
        <v>11</v>
      </c>
      <c r="H17" s="171">
        <v>6</v>
      </c>
      <c r="I17" s="43">
        <v>0.54545454545454541</v>
      </c>
      <c r="J17" s="171">
        <v>6</v>
      </c>
    </row>
    <row r="18" spans="1:10" ht="25.5" x14ac:dyDescent="0.35">
      <c r="A18" s="3" t="s">
        <v>12</v>
      </c>
      <c r="B18" s="171">
        <v>643</v>
      </c>
      <c r="C18" s="171">
        <v>383</v>
      </c>
      <c r="D18" s="43">
        <v>0.5956454121306376</v>
      </c>
      <c r="E18" s="171">
        <v>354</v>
      </c>
      <c r="F18" s="15"/>
      <c r="G18" s="171">
        <v>199</v>
      </c>
      <c r="H18" s="171">
        <v>89</v>
      </c>
      <c r="I18" s="43">
        <v>0.44723618090452261</v>
      </c>
      <c r="J18" s="171">
        <v>86</v>
      </c>
    </row>
    <row r="19" spans="1:10" ht="25.5" x14ac:dyDescent="0.35">
      <c r="A19" s="3" t="s">
        <v>49</v>
      </c>
      <c r="B19" s="171">
        <v>15</v>
      </c>
      <c r="C19" s="171">
        <v>7</v>
      </c>
      <c r="D19" s="43">
        <v>0.46666666666666667</v>
      </c>
      <c r="E19" s="171" t="s">
        <v>172</v>
      </c>
      <c r="F19" s="15"/>
      <c r="G19" s="171" t="s">
        <v>172</v>
      </c>
      <c r="H19" s="171" t="s">
        <v>172</v>
      </c>
      <c r="I19" s="43">
        <v>0.45454545454545453</v>
      </c>
      <c r="J19" s="171" t="s">
        <v>172</v>
      </c>
    </row>
    <row r="20" spans="1:10" ht="25.5" x14ac:dyDescent="0.35">
      <c r="A20" s="3" t="s">
        <v>51</v>
      </c>
      <c r="B20" s="171" t="s">
        <v>172</v>
      </c>
      <c r="C20" s="171">
        <v>0</v>
      </c>
      <c r="D20" s="43">
        <v>0</v>
      </c>
      <c r="E20" s="171">
        <v>0</v>
      </c>
      <c r="F20" s="15"/>
      <c r="G20" s="171">
        <v>8</v>
      </c>
      <c r="H20" s="171">
        <v>8</v>
      </c>
      <c r="I20" s="43">
        <v>1</v>
      </c>
      <c r="J20" s="171">
        <v>9</v>
      </c>
    </row>
    <row r="21" spans="1:10" ht="25.5" x14ac:dyDescent="0.35">
      <c r="A21" s="3" t="s">
        <v>13</v>
      </c>
      <c r="B21" s="171">
        <v>1385</v>
      </c>
      <c r="C21" s="171">
        <v>962</v>
      </c>
      <c r="D21" s="43">
        <v>0.69458483754512634</v>
      </c>
      <c r="E21" s="171">
        <v>984</v>
      </c>
      <c r="F21" s="15"/>
      <c r="G21" s="171">
        <v>432</v>
      </c>
      <c r="H21" s="171">
        <v>155</v>
      </c>
      <c r="I21" s="43">
        <v>0.35879629629629628</v>
      </c>
      <c r="J21" s="171">
        <v>152</v>
      </c>
    </row>
    <row r="22" spans="1:10" ht="25.5" x14ac:dyDescent="0.35">
      <c r="A22" s="3" t="s">
        <v>14</v>
      </c>
      <c r="B22" s="171">
        <v>146</v>
      </c>
      <c r="C22" s="171">
        <v>114</v>
      </c>
      <c r="D22" s="43">
        <v>0.78082191780821919</v>
      </c>
      <c r="E22" s="171">
        <v>109</v>
      </c>
      <c r="F22" s="311"/>
      <c r="G22" s="171">
        <v>81</v>
      </c>
      <c r="H22" s="171">
        <v>36</v>
      </c>
      <c r="I22" s="43">
        <v>0.44444444444444442</v>
      </c>
      <c r="J22" s="171">
        <v>30</v>
      </c>
    </row>
    <row r="23" spans="1:10" ht="38.25" x14ac:dyDescent="0.35">
      <c r="A23" s="312" t="s">
        <v>73</v>
      </c>
      <c r="B23" s="313">
        <v>0</v>
      </c>
      <c r="C23" s="313">
        <v>0</v>
      </c>
      <c r="D23" s="314" t="s">
        <v>123</v>
      </c>
      <c r="E23" s="313">
        <v>0</v>
      </c>
      <c r="F23" s="315"/>
      <c r="G23" s="313">
        <v>0</v>
      </c>
      <c r="H23" s="313">
        <v>0</v>
      </c>
      <c r="I23" s="314" t="s">
        <v>123</v>
      </c>
      <c r="J23" s="313">
        <v>0</v>
      </c>
    </row>
    <row r="24" spans="1:10" ht="25.5" x14ac:dyDescent="0.35">
      <c r="A24" s="3" t="s">
        <v>52</v>
      </c>
      <c r="B24" s="171">
        <v>9</v>
      </c>
      <c r="C24" s="171">
        <v>9</v>
      </c>
      <c r="D24" s="43">
        <v>1</v>
      </c>
      <c r="E24" s="171">
        <v>7</v>
      </c>
      <c r="F24" s="311"/>
      <c r="G24" s="171" t="s">
        <v>172</v>
      </c>
      <c r="H24" s="171">
        <v>0</v>
      </c>
      <c r="I24" s="43">
        <v>0</v>
      </c>
      <c r="J24" s="171">
        <v>0</v>
      </c>
    </row>
    <row r="25" spans="1:10" ht="25.5" x14ac:dyDescent="0.35">
      <c r="A25" s="125" t="s">
        <v>15</v>
      </c>
      <c r="B25" s="173">
        <v>0</v>
      </c>
      <c r="C25" s="173">
        <v>0</v>
      </c>
      <c r="D25" s="173" t="s">
        <v>123</v>
      </c>
      <c r="E25" s="173">
        <v>0</v>
      </c>
      <c r="F25" s="311"/>
      <c r="G25" s="173">
        <v>0</v>
      </c>
      <c r="H25" s="173">
        <v>0</v>
      </c>
      <c r="I25" s="173" t="s">
        <v>123</v>
      </c>
      <c r="J25" s="173">
        <v>0</v>
      </c>
    </row>
    <row r="26" spans="1:10" ht="25.5" x14ac:dyDescent="0.35">
      <c r="A26" s="3" t="s">
        <v>16</v>
      </c>
      <c r="B26" s="171" t="s">
        <v>172</v>
      </c>
      <c r="C26" s="171" t="s">
        <v>172</v>
      </c>
      <c r="D26" s="43">
        <v>0.23076923076923078</v>
      </c>
      <c r="E26" s="171" t="s">
        <v>172</v>
      </c>
      <c r="F26" s="311"/>
      <c r="G26" s="171" t="s">
        <v>172</v>
      </c>
      <c r="H26" s="171" t="s">
        <v>172</v>
      </c>
      <c r="I26" s="43">
        <v>1</v>
      </c>
      <c r="J26" s="171" t="s">
        <v>172</v>
      </c>
    </row>
    <row r="27" spans="1:10" ht="38.25" x14ac:dyDescent="0.35">
      <c r="A27" s="312" t="s">
        <v>71</v>
      </c>
      <c r="B27" s="313">
        <v>0</v>
      </c>
      <c r="C27" s="313">
        <v>0</v>
      </c>
      <c r="D27" s="171" t="s">
        <v>123</v>
      </c>
      <c r="E27" s="171">
        <v>0</v>
      </c>
      <c r="F27" s="311"/>
      <c r="G27" s="313">
        <v>0</v>
      </c>
      <c r="H27" s="313">
        <v>0</v>
      </c>
      <c r="I27" s="171" t="s">
        <v>123</v>
      </c>
      <c r="J27" s="171">
        <v>0</v>
      </c>
    </row>
    <row r="28" spans="1:10" ht="38.25" x14ac:dyDescent="0.35">
      <c r="A28" s="312" t="s">
        <v>72</v>
      </c>
      <c r="B28" s="313">
        <v>0</v>
      </c>
      <c r="C28" s="313">
        <v>0</v>
      </c>
      <c r="D28" s="171" t="s">
        <v>123</v>
      </c>
      <c r="E28" s="171">
        <v>0</v>
      </c>
      <c r="F28" s="311"/>
      <c r="G28" s="313">
        <v>0</v>
      </c>
      <c r="H28" s="313">
        <v>0</v>
      </c>
      <c r="I28" s="171" t="s">
        <v>123</v>
      </c>
      <c r="J28" s="171">
        <v>0</v>
      </c>
    </row>
    <row r="29" spans="1:10" ht="25.5" x14ac:dyDescent="0.35">
      <c r="A29" s="3" t="s">
        <v>17</v>
      </c>
      <c r="B29" s="171">
        <v>32</v>
      </c>
      <c r="C29" s="171">
        <v>20</v>
      </c>
      <c r="D29" s="43">
        <v>0.625</v>
      </c>
      <c r="E29" s="171">
        <v>22</v>
      </c>
      <c r="F29" s="311"/>
      <c r="G29" s="171" t="s">
        <v>172</v>
      </c>
      <c r="H29" s="171" t="s">
        <v>172</v>
      </c>
      <c r="I29" s="43">
        <v>0.25</v>
      </c>
      <c r="J29" s="171" t="s">
        <v>172</v>
      </c>
    </row>
    <row r="30" spans="1:10" ht="25.5" x14ac:dyDescent="0.35">
      <c r="A30" s="3" t="s">
        <v>53</v>
      </c>
      <c r="B30" s="171">
        <v>11</v>
      </c>
      <c r="C30" s="171">
        <v>9</v>
      </c>
      <c r="D30" s="43">
        <v>0.81818181818181823</v>
      </c>
      <c r="E30" s="171" t="s">
        <v>172</v>
      </c>
      <c r="F30" s="311"/>
      <c r="G30" s="171">
        <v>43</v>
      </c>
      <c r="H30" s="171">
        <v>29</v>
      </c>
      <c r="I30" s="43">
        <v>0.67441860465116277</v>
      </c>
      <c r="J30" s="171">
        <v>31</v>
      </c>
    </row>
    <row r="31" spans="1:10" ht="25.5" x14ac:dyDescent="0.35">
      <c r="A31" s="3" t="s">
        <v>93</v>
      </c>
      <c r="B31" s="171">
        <v>346</v>
      </c>
      <c r="C31" s="171">
        <v>242</v>
      </c>
      <c r="D31" s="43">
        <v>0.69942196531791911</v>
      </c>
      <c r="E31" s="171">
        <v>255</v>
      </c>
      <c r="F31" s="311"/>
      <c r="G31" s="171">
        <v>117</v>
      </c>
      <c r="H31" s="171">
        <v>66</v>
      </c>
      <c r="I31" s="43">
        <v>0.5641025641025641</v>
      </c>
      <c r="J31" s="171">
        <v>65</v>
      </c>
    </row>
    <row r="32" spans="1:10" ht="38.25" x14ac:dyDescent="0.35">
      <c r="A32" s="312" t="s">
        <v>103</v>
      </c>
      <c r="B32" s="171">
        <v>0</v>
      </c>
      <c r="C32" s="171">
        <v>0</v>
      </c>
      <c r="D32" s="171" t="s">
        <v>123</v>
      </c>
      <c r="E32" s="171">
        <v>0</v>
      </c>
      <c r="F32" s="311"/>
      <c r="G32" s="171">
        <v>0</v>
      </c>
      <c r="H32" s="171">
        <v>0</v>
      </c>
      <c r="I32" s="171" t="s">
        <v>123</v>
      </c>
      <c r="J32" s="171">
        <v>0</v>
      </c>
    </row>
    <row r="33" spans="1:10" ht="51" x14ac:dyDescent="0.35">
      <c r="A33" s="312" t="s">
        <v>102</v>
      </c>
      <c r="B33" s="171">
        <v>0</v>
      </c>
      <c r="C33" s="171">
        <v>0</v>
      </c>
      <c r="D33" s="171" t="s">
        <v>123</v>
      </c>
      <c r="E33" s="171">
        <v>0</v>
      </c>
      <c r="F33" s="311"/>
      <c r="G33" s="171">
        <v>0</v>
      </c>
      <c r="H33" s="171">
        <v>0</v>
      </c>
      <c r="I33" s="171" t="s">
        <v>123</v>
      </c>
      <c r="J33" s="171">
        <v>0</v>
      </c>
    </row>
    <row r="34" spans="1:10" ht="51" x14ac:dyDescent="0.35">
      <c r="A34" s="312" t="s">
        <v>101</v>
      </c>
      <c r="B34" s="171">
        <v>0</v>
      </c>
      <c r="C34" s="171">
        <v>0</v>
      </c>
      <c r="D34" s="171" t="s">
        <v>123</v>
      </c>
      <c r="E34" s="171">
        <v>0</v>
      </c>
      <c r="F34" s="311"/>
      <c r="G34" s="171">
        <v>0</v>
      </c>
      <c r="H34" s="171">
        <v>0</v>
      </c>
      <c r="I34" s="171" t="s">
        <v>123</v>
      </c>
      <c r="J34" s="171">
        <v>0</v>
      </c>
    </row>
    <row r="35" spans="1:10" ht="25.5" x14ac:dyDescent="0.35">
      <c r="A35" s="3" t="s">
        <v>18</v>
      </c>
      <c r="B35" s="171">
        <v>61</v>
      </c>
      <c r="C35" s="171">
        <v>44</v>
      </c>
      <c r="D35" s="43">
        <v>0.72131147540983609</v>
      </c>
      <c r="E35" s="171">
        <v>43</v>
      </c>
      <c r="F35" s="311"/>
      <c r="G35" s="171">
        <v>127</v>
      </c>
      <c r="H35" s="171">
        <v>33</v>
      </c>
      <c r="I35" s="43">
        <v>0.25984251968503935</v>
      </c>
      <c r="J35" s="171">
        <v>33</v>
      </c>
    </row>
    <row r="36" spans="1:10" ht="25.5" x14ac:dyDescent="0.35">
      <c r="A36" s="3" t="s">
        <v>19</v>
      </c>
      <c r="B36" s="171">
        <v>301</v>
      </c>
      <c r="C36" s="171">
        <v>195</v>
      </c>
      <c r="D36" s="43">
        <v>0.64784053156146182</v>
      </c>
      <c r="E36" s="171">
        <v>191</v>
      </c>
      <c r="F36" s="311"/>
      <c r="G36" s="171">
        <v>193</v>
      </c>
      <c r="H36" s="171">
        <v>54</v>
      </c>
      <c r="I36" s="43">
        <v>0.27979274611398963</v>
      </c>
      <c r="J36" s="171">
        <v>53</v>
      </c>
    </row>
    <row r="37" spans="1:10" ht="51" x14ac:dyDescent="0.35">
      <c r="A37" s="3" t="s">
        <v>100</v>
      </c>
      <c r="B37" s="171">
        <v>27</v>
      </c>
      <c r="C37" s="171">
        <v>21</v>
      </c>
      <c r="D37" s="43">
        <v>0.77777777777777779</v>
      </c>
      <c r="E37" s="171">
        <v>21</v>
      </c>
      <c r="F37" s="311"/>
      <c r="G37" s="171">
        <v>46</v>
      </c>
      <c r="H37" s="171">
        <v>15</v>
      </c>
      <c r="I37" s="43">
        <v>0.32608695652173914</v>
      </c>
      <c r="J37" s="171">
        <v>15</v>
      </c>
    </row>
    <row r="38" spans="1:10" ht="25.5" x14ac:dyDescent="0.35">
      <c r="A38" s="3" t="s">
        <v>20</v>
      </c>
      <c r="B38" s="171">
        <v>16</v>
      </c>
      <c r="C38" s="171">
        <v>11</v>
      </c>
      <c r="D38" s="43">
        <v>0.6875</v>
      </c>
      <c r="E38" s="171">
        <v>12</v>
      </c>
      <c r="F38" s="311"/>
      <c r="G38" s="171" t="s">
        <v>172</v>
      </c>
      <c r="H38" s="171">
        <v>0</v>
      </c>
      <c r="I38" s="43">
        <v>0</v>
      </c>
      <c r="J38" s="171">
        <v>0</v>
      </c>
    </row>
    <row r="39" spans="1:10" ht="25.5" x14ac:dyDescent="0.35">
      <c r="A39" s="3" t="s">
        <v>21</v>
      </c>
      <c r="B39" s="171">
        <v>45</v>
      </c>
      <c r="C39" s="171">
        <v>29</v>
      </c>
      <c r="D39" s="43">
        <v>0.64444444444444449</v>
      </c>
      <c r="E39" s="171">
        <v>27</v>
      </c>
      <c r="F39" s="15"/>
      <c r="G39" s="171" t="s">
        <v>172</v>
      </c>
      <c r="H39" s="171" t="s">
        <v>172</v>
      </c>
      <c r="I39" s="43">
        <v>0.26315789473684209</v>
      </c>
      <c r="J39" s="171" t="s">
        <v>172</v>
      </c>
    </row>
    <row r="40" spans="1:10" ht="38.25" x14ac:dyDescent="0.35">
      <c r="A40" s="3" t="s">
        <v>99</v>
      </c>
      <c r="B40" s="171">
        <v>15</v>
      </c>
      <c r="C40" s="171">
        <v>12</v>
      </c>
      <c r="D40" s="43">
        <v>0.8</v>
      </c>
      <c r="E40" s="171">
        <v>12</v>
      </c>
      <c r="F40" s="15"/>
      <c r="G40" s="171" t="s">
        <v>172</v>
      </c>
      <c r="H40" s="171" t="s">
        <v>172</v>
      </c>
      <c r="I40" s="43">
        <v>0.27777777777777779</v>
      </c>
      <c r="J40" s="171" t="s">
        <v>172</v>
      </c>
    </row>
    <row r="41" spans="1:10" ht="38.25" x14ac:dyDescent="0.35">
      <c r="A41" s="3" t="s">
        <v>98</v>
      </c>
      <c r="B41" s="171">
        <v>0</v>
      </c>
      <c r="C41" s="171">
        <v>0</v>
      </c>
      <c r="D41" s="43" t="s">
        <v>123</v>
      </c>
      <c r="E41" s="171">
        <v>0</v>
      </c>
      <c r="F41" s="15"/>
      <c r="G41" s="171">
        <v>0</v>
      </c>
      <c r="H41" s="171">
        <v>0</v>
      </c>
      <c r="I41" s="43" t="s">
        <v>123</v>
      </c>
      <c r="J41" s="171">
        <v>0</v>
      </c>
    </row>
    <row r="42" spans="1:10" ht="38.25" x14ac:dyDescent="0.35">
      <c r="A42" s="3" t="s">
        <v>65</v>
      </c>
      <c r="B42" s="171">
        <v>43</v>
      </c>
      <c r="C42" s="171">
        <v>30</v>
      </c>
      <c r="D42" s="43">
        <v>0.69767441860465118</v>
      </c>
      <c r="E42" s="171">
        <v>28</v>
      </c>
      <c r="F42" s="15"/>
      <c r="G42" s="171">
        <v>27</v>
      </c>
      <c r="H42" s="171">
        <v>21</v>
      </c>
      <c r="I42" s="43">
        <v>0.77777777777777779</v>
      </c>
      <c r="J42" s="171">
        <v>22</v>
      </c>
    </row>
    <row r="43" spans="1:10" ht="25.5" x14ac:dyDescent="0.35">
      <c r="A43" s="3" t="s">
        <v>56</v>
      </c>
      <c r="B43" s="171">
        <v>44</v>
      </c>
      <c r="C43" s="171">
        <v>18</v>
      </c>
      <c r="D43" s="43">
        <v>0.40909090909090912</v>
      </c>
      <c r="E43" s="171">
        <v>14</v>
      </c>
      <c r="F43" s="15"/>
      <c r="G43" s="171" t="s">
        <v>172</v>
      </c>
      <c r="H43" s="171">
        <v>0</v>
      </c>
      <c r="I43" s="43">
        <v>0</v>
      </c>
      <c r="J43" s="171">
        <v>0</v>
      </c>
    </row>
    <row r="44" spans="1:10" ht="25.5" x14ac:dyDescent="0.35">
      <c r="A44" s="3" t="s">
        <v>22</v>
      </c>
      <c r="B44" s="171">
        <v>47</v>
      </c>
      <c r="C44" s="171">
        <v>39</v>
      </c>
      <c r="D44" s="43">
        <v>0.82978723404255317</v>
      </c>
      <c r="E44" s="171">
        <v>41</v>
      </c>
      <c r="F44" s="15"/>
      <c r="G44" s="171">
        <v>26</v>
      </c>
      <c r="H44" s="171">
        <v>13</v>
      </c>
      <c r="I44" s="43">
        <v>0.5</v>
      </c>
      <c r="J44" s="171">
        <v>13</v>
      </c>
    </row>
    <row r="45" spans="1:10" ht="25.5" x14ac:dyDescent="0.35">
      <c r="A45" s="3" t="s">
        <v>58</v>
      </c>
      <c r="B45" s="171">
        <v>61</v>
      </c>
      <c r="C45" s="171">
        <v>48</v>
      </c>
      <c r="D45" s="43">
        <v>0.78688524590163933</v>
      </c>
      <c r="E45" s="171">
        <v>57</v>
      </c>
      <c r="F45" s="15"/>
      <c r="G45" s="171">
        <v>11</v>
      </c>
      <c r="H45" s="171">
        <v>7</v>
      </c>
      <c r="I45" s="43">
        <v>0.63636363636363635</v>
      </c>
      <c r="J45" s="171">
        <v>7</v>
      </c>
    </row>
    <row r="46" spans="1:10" ht="25.5" x14ac:dyDescent="0.35">
      <c r="A46" s="3" t="s">
        <v>23</v>
      </c>
      <c r="B46" s="171">
        <v>9</v>
      </c>
      <c r="C46" s="171">
        <v>7</v>
      </c>
      <c r="D46" s="43">
        <v>0.77777777777777779</v>
      </c>
      <c r="E46" s="171">
        <v>11</v>
      </c>
      <c r="F46" s="15"/>
      <c r="G46" s="171">
        <v>22</v>
      </c>
      <c r="H46" s="171">
        <v>18</v>
      </c>
      <c r="I46" s="43">
        <v>0.81818181818181823</v>
      </c>
      <c r="J46" s="171">
        <v>15</v>
      </c>
    </row>
    <row r="47" spans="1:10" ht="38.25" x14ac:dyDescent="0.35">
      <c r="A47" s="3" t="s">
        <v>77</v>
      </c>
      <c r="B47" s="171">
        <v>0</v>
      </c>
      <c r="C47" s="171">
        <v>0</v>
      </c>
      <c r="D47" s="45" t="s">
        <v>123</v>
      </c>
      <c r="E47" s="171">
        <v>0</v>
      </c>
      <c r="F47" s="15"/>
      <c r="G47" s="171">
        <v>0</v>
      </c>
      <c r="H47" s="171">
        <v>0</v>
      </c>
      <c r="I47" s="45" t="s">
        <v>123</v>
      </c>
      <c r="J47" s="171">
        <v>0</v>
      </c>
    </row>
    <row r="48" spans="1:10" ht="25.5" x14ac:dyDescent="0.35">
      <c r="A48" s="3" t="s">
        <v>24</v>
      </c>
      <c r="B48" s="171">
        <v>7</v>
      </c>
      <c r="C48" s="171">
        <v>6</v>
      </c>
      <c r="D48" s="43">
        <v>0.8571428571428571</v>
      </c>
      <c r="E48" s="171">
        <v>11</v>
      </c>
      <c r="F48" s="15"/>
      <c r="G48" s="171">
        <v>8</v>
      </c>
      <c r="H48" s="171">
        <v>8</v>
      </c>
      <c r="I48" s="43">
        <v>1</v>
      </c>
      <c r="J48" s="171">
        <v>8</v>
      </c>
    </row>
    <row r="49" spans="1:10" ht="25.5" x14ac:dyDescent="0.35">
      <c r="A49" s="3" t="s">
        <v>48</v>
      </c>
      <c r="B49" s="171">
        <v>53</v>
      </c>
      <c r="C49" s="171">
        <v>40</v>
      </c>
      <c r="D49" s="43">
        <v>0.75471698113207553</v>
      </c>
      <c r="E49" s="171">
        <v>33</v>
      </c>
      <c r="F49" s="15"/>
      <c r="G49" s="171">
        <v>36</v>
      </c>
      <c r="H49" s="171">
        <v>13</v>
      </c>
      <c r="I49" s="43">
        <v>0.3611111111111111</v>
      </c>
      <c r="J49" s="171">
        <v>13</v>
      </c>
    </row>
    <row r="50" spans="1:10" ht="38.25" x14ac:dyDescent="0.35">
      <c r="A50" s="3" t="s">
        <v>63</v>
      </c>
      <c r="B50" s="171">
        <v>0</v>
      </c>
      <c r="C50" s="171">
        <v>0</v>
      </c>
      <c r="D50" s="43" t="s">
        <v>123</v>
      </c>
      <c r="E50" s="171">
        <v>0</v>
      </c>
      <c r="F50" s="15"/>
      <c r="G50" s="171">
        <v>0</v>
      </c>
      <c r="H50" s="171">
        <v>0</v>
      </c>
      <c r="I50" s="43" t="s">
        <v>123</v>
      </c>
      <c r="J50" s="171">
        <v>0</v>
      </c>
    </row>
    <row r="51" spans="1:10" ht="25.5" x14ac:dyDescent="0.35">
      <c r="A51" s="3" t="s">
        <v>25</v>
      </c>
      <c r="B51" s="171">
        <v>39</v>
      </c>
      <c r="C51" s="171">
        <v>34</v>
      </c>
      <c r="D51" s="43">
        <v>0.87179487179487181</v>
      </c>
      <c r="E51" s="171">
        <v>25</v>
      </c>
      <c r="F51" s="15"/>
      <c r="G51" s="171">
        <v>27</v>
      </c>
      <c r="H51" s="171">
        <v>14</v>
      </c>
      <c r="I51" s="43">
        <v>0.51851851851851849</v>
      </c>
      <c r="J51" s="171">
        <v>14</v>
      </c>
    </row>
    <row r="52" spans="1:10" ht="25.5" x14ac:dyDescent="0.35">
      <c r="A52" s="3" t="s">
        <v>26</v>
      </c>
      <c r="B52" s="171">
        <v>16</v>
      </c>
      <c r="C52" s="171">
        <v>16</v>
      </c>
      <c r="D52" s="43">
        <v>1</v>
      </c>
      <c r="E52" s="171">
        <v>18</v>
      </c>
      <c r="F52" s="15"/>
      <c r="G52" s="171">
        <v>94</v>
      </c>
      <c r="H52" s="171">
        <v>68</v>
      </c>
      <c r="I52" s="43">
        <v>0.72340425531914898</v>
      </c>
      <c r="J52" s="171">
        <v>68</v>
      </c>
    </row>
    <row r="53" spans="1:10" ht="25.5" x14ac:dyDescent="0.35">
      <c r="A53" s="3" t="s">
        <v>27</v>
      </c>
      <c r="B53" s="171">
        <v>585</v>
      </c>
      <c r="C53" s="171">
        <v>417</v>
      </c>
      <c r="D53" s="43">
        <v>0.71282051282051284</v>
      </c>
      <c r="E53" s="171">
        <v>409</v>
      </c>
      <c r="F53" s="15"/>
      <c r="G53" s="171">
        <v>127</v>
      </c>
      <c r="H53" s="171">
        <v>38</v>
      </c>
      <c r="I53" s="43">
        <v>0.29921259842519687</v>
      </c>
      <c r="J53" s="171">
        <v>38</v>
      </c>
    </row>
    <row r="54" spans="1:10" ht="25.5" x14ac:dyDescent="0.35">
      <c r="A54" s="3" t="s">
        <v>28</v>
      </c>
      <c r="B54" s="171">
        <v>48</v>
      </c>
      <c r="C54" s="171">
        <v>47</v>
      </c>
      <c r="D54" s="43">
        <v>0.97916666666666663</v>
      </c>
      <c r="E54" s="171">
        <v>78</v>
      </c>
      <c r="F54" s="15"/>
      <c r="G54" s="171" t="s">
        <v>172</v>
      </c>
      <c r="H54" s="171" t="s">
        <v>172</v>
      </c>
      <c r="I54" s="43">
        <v>1</v>
      </c>
      <c r="J54" s="171" t="s">
        <v>172</v>
      </c>
    </row>
    <row r="55" spans="1:10" ht="25.5" x14ac:dyDescent="0.35">
      <c r="A55" s="3" t="s">
        <v>59</v>
      </c>
      <c r="B55" s="171">
        <v>22</v>
      </c>
      <c r="C55" s="171">
        <v>13</v>
      </c>
      <c r="D55" s="43">
        <v>0.59090909090909094</v>
      </c>
      <c r="E55" s="171">
        <v>15</v>
      </c>
      <c r="F55" s="15"/>
      <c r="G55" s="171" t="s">
        <v>172</v>
      </c>
      <c r="H55" s="171" t="s">
        <v>172</v>
      </c>
      <c r="I55" s="43">
        <v>0.5</v>
      </c>
      <c r="J55" s="171" t="s">
        <v>172</v>
      </c>
    </row>
    <row r="56" spans="1:10" ht="25.5" x14ac:dyDescent="0.35">
      <c r="A56" s="3" t="s">
        <v>29</v>
      </c>
      <c r="B56" s="171">
        <v>132</v>
      </c>
      <c r="C56" s="171">
        <v>109</v>
      </c>
      <c r="D56" s="43">
        <v>0.8257575757575758</v>
      </c>
      <c r="E56" s="171">
        <v>106</v>
      </c>
      <c r="F56" s="15"/>
      <c r="G56" s="171">
        <v>40</v>
      </c>
      <c r="H56" s="171">
        <v>7</v>
      </c>
      <c r="I56" s="43">
        <v>0.17499999999999999</v>
      </c>
      <c r="J56" s="171">
        <v>7</v>
      </c>
    </row>
    <row r="57" spans="1:10" ht="38.25" x14ac:dyDescent="0.35">
      <c r="A57" s="3" t="s">
        <v>97</v>
      </c>
      <c r="B57" s="171">
        <v>0</v>
      </c>
      <c r="C57" s="171">
        <v>0</v>
      </c>
      <c r="D57" s="43" t="s">
        <v>123</v>
      </c>
      <c r="E57" s="171">
        <v>0</v>
      </c>
      <c r="F57" s="15"/>
      <c r="G57" s="171" t="s">
        <v>172</v>
      </c>
      <c r="H57" s="171" t="s">
        <v>172</v>
      </c>
      <c r="I57" s="43">
        <v>0.5</v>
      </c>
      <c r="J57" s="171" t="s">
        <v>172</v>
      </c>
    </row>
    <row r="58" spans="1:10" ht="25.5" x14ac:dyDescent="0.35">
      <c r="A58" s="3" t="s">
        <v>30</v>
      </c>
      <c r="B58" s="171">
        <v>70</v>
      </c>
      <c r="C58" s="171">
        <v>46</v>
      </c>
      <c r="D58" s="43">
        <v>0.65714285714285714</v>
      </c>
      <c r="E58" s="171">
        <v>50</v>
      </c>
      <c r="F58" s="15"/>
      <c r="G58" s="171">
        <v>19</v>
      </c>
      <c r="H58" s="171">
        <v>9</v>
      </c>
      <c r="I58" s="43">
        <v>0.47368421052631576</v>
      </c>
      <c r="J58" s="171">
        <v>9</v>
      </c>
    </row>
    <row r="59" spans="1:10" ht="25.5" x14ac:dyDescent="0.35">
      <c r="A59" s="3" t="s">
        <v>31</v>
      </c>
      <c r="B59" s="171">
        <v>121</v>
      </c>
      <c r="C59" s="171">
        <v>85</v>
      </c>
      <c r="D59" s="43">
        <v>0.7024793388429752</v>
      </c>
      <c r="E59" s="171">
        <v>86</v>
      </c>
      <c r="F59" s="15"/>
      <c r="G59" s="171" t="s">
        <v>172</v>
      </c>
      <c r="H59" s="171" t="s">
        <v>172</v>
      </c>
      <c r="I59" s="43">
        <v>0.42857142857142855</v>
      </c>
      <c r="J59" s="171" t="s">
        <v>172</v>
      </c>
    </row>
    <row r="60" spans="1:10" ht="25.5" x14ac:dyDescent="0.35">
      <c r="A60" s="3" t="s">
        <v>146</v>
      </c>
      <c r="B60" s="171">
        <v>51</v>
      </c>
      <c r="C60" s="171">
        <v>48</v>
      </c>
      <c r="D60" s="43">
        <v>0.94117647058823528</v>
      </c>
      <c r="E60" s="171">
        <v>57</v>
      </c>
      <c r="F60" s="15"/>
      <c r="G60" s="171" t="s">
        <v>172</v>
      </c>
      <c r="H60" s="171" t="s">
        <v>172</v>
      </c>
      <c r="I60" s="43">
        <v>0.33333333333333331</v>
      </c>
      <c r="J60" s="171" t="s">
        <v>172</v>
      </c>
    </row>
    <row r="61" spans="1:10" ht="25.5" x14ac:dyDescent="0.35">
      <c r="A61" s="3" t="s">
        <v>33</v>
      </c>
      <c r="B61" s="171">
        <v>86</v>
      </c>
      <c r="C61" s="171">
        <v>43</v>
      </c>
      <c r="D61" s="43">
        <v>0.5</v>
      </c>
      <c r="E61" s="171">
        <v>56</v>
      </c>
      <c r="F61" s="15"/>
      <c r="G61" s="171">
        <v>103</v>
      </c>
      <c r="H61" s="171">
        <v>51</v>
      </c>
      <c r="I61" s="43">
        <v>0.49514563106796117</v>
      </c>
      <c r="J61" s="171">
        <v>51</v>
      </c>
    </row>
    <row r="62" spans="1:10" ht="25.5" x14ac:dyDescent="0.35">
      <c r="A62" s="3" t="s">
        <v>61</v>
      </c>
      <c r="B62" s="171">
        <v>0</v>
      </c>
      <c r="C62" s="171">
        <v>0</v>
      </c>
      <c r="D62" s="43" t="s">
        <v>123</v>
      </c>
      <c r="E62" s="171">
        <v>0</v>
      </c>
      <c r="F62" s="15"/>
      <c r="G62" s="171">
        <v>0</v>
      </c>
      <c r="H62" s="171">
        <v>0</v>
      </c>
      <c r="I62" s="43" t="s">
        <v>123</v>
      </c>
      <c r="J62" s="171">
        <v>0</v>
      </c>
    </row>
    <row r="63" spans="1:10" ht="25.5" x14ac:dyDescent="0.35">
      <c r="A63" s="3" t="s">
        <v>34</v>
      </c>
      <c r="B63" s="171">
        <v>0</v>
      </c>
      <c r="C63" s="171">
        <v>0</v>
      </c>
      <c r="D63" s="43" t="s">
        <v>123</v>
      </c>
      <c r="E63" s="171">
        <v>0</v>
      </c>
      <c r="F63" s="15"/>
      <c r="G63" s="171">
        <v>0</v>
      </c>
      <c r="H63" s="171">
        <v>0</v>
      </c>
      <c r="I63" s="43" t="s">
        <v>123</v>
      </c>
      <c r="J63" s="171">
        <v>0</v>
      </c>
    </row>
    <row r="64" spans="1:10" ht="25.5" x14ac:dyDescent="0.35">
      <c r="A64" s="3" t="s">
        <v>78</v>
      </c>
      <c r="B64" s="171">
        <v>0</v>
      </c>
      <c r="C64" s="171">
        <v>0</v>
      </c>
      <c r="D64" s="45" t="s">
        <v>123</v>
      </c>
      <c r="E64" s="171">
        <v>0</v>
      </c>
      <c r="F64" s="15"/>
      <c r="G64" s="171">
        <v>14</v>
      </c>
      <c r="H64" s="171">
        <v>13</v>
      </c>
      <c r="I64" s="45">
        <v>0.9285714285714286</v>
      </c>
      <c r="J64" s="171">
        <v>28</v>
      </c>
    </row>
    <row r="65" spans="1:11" ht="25.5" x14ac:dyDescent="0.35">
      <c r="A65" s="3" t="s">
        <v>35</v>
      </c>
      <c r="B65" s="171">
        <v>162</v>
      </c>
      <c r="C65" s="171">
        <v>119</v>
      </c>
      <c r="D65" s="43">
        <v>0.73456790123456794</v>
      </c>
      <c r="E65" s="171">
        <v>144</v>
      </c>
      <c r="F65" s="15"/>
      <c r="G65" s="171">
        <v>88</v>
      </c>
      <c r="H65" s="171">
        <v>41</v>
      </c>
      <c r="I65" s="43">
        <v>0.46590909090909088</v>
      </c>
      <c r="J65" s="171">
        <v>41</v>
      </c>
    </row>
    <row r="66" spans="1:11" ht="25.5" x14ac:dyDescent="0.35">
      <c r="A66" s="3" t="s">
        <v>60</v>
      </c>
      <c r="B66" s="171" t="s">
        <v>172</v>
      </c>
      <c r="C66" s="171" t="s">
        <v>172</v>
      </c>
      <c r="D66" s="43">
        <v>0.16666666666666666</v>
      </c>
      <c r="E66" s="171" t="s">
        <v>172</v>
      </c>
      <c r="F66" s="15"/>
      <c r="G66" s="171">
        <v>33</v>
      </c>
      <c r="H66" s="171">
        <v>12</v>
      </c>
      <c r="I66" s="43">
        <v>0.36363636363636365</v>
      </c>
      <c r="J66" s="171">
        <v>12</v>
      </c>
    </row>
    <row r="67" spans="1:11" ht="25.5" x14ac:dyDescent="0.35">
      <c r="A67" s="3" t="s">
        <v>36</v>
      </c>
      <c r="B67" s="171">
        <v>295</v>
      </c>
      <c r="C67" s="171">
        <v>153</v>
      </c>
      <c r="D67" s="43">
        <v>0.51864406779661021</v>
      </c>
      <c r="E67" s="171">
        <v>95</v>
      </c>
      <c r="F67" s="15"/>
      <c r="G67" s="171">
        <v>281</v>
      </c>
      <c r="H67" s="171">
        <v>137</v>
      </c>
      <c r="I67" s="43">
        <v>0.48754448398576511</v>
      </c>
      <c r="J67" s="171">
        <v>201</v>
      </c>
    </row>
    <row r="68" spans="1:11" x14ac:dyDescent="0.35">
      <c r="A68" s="3"/>
      <c r="D68" s="46"/>
      <c r="I68" s="46"/>
    </row>
    <row r="69" spans="1:11" x14ac:dyDescent="0.35">
      <c r="A69" s="19" t="s">
        <v>37</v>
      </c>
      <c r="B69" s="171">
        <v>5454</v>
      </c>
      <c r="C69" s="171">
        <v>3790</v>
      </c>
      <c r="D69" s="43">
        <v>0.69490282361569489</v>
      </c>
      <c r="E69" s="171">
        <v>3833</v>
      </c>
      <c r="F69" s="15"/>
      <c r="G69" s="171">
        <v>2485</v>
      </c>
      <c r="H69" s="171">
        <v>1100</v>
      </c>
      <c r="I69" s="43">
        <v>0.44265593561368211</v>
      </c>
      <c r="J69" s="171">
        <v>1173</v>
      </c>
    </row>
    <row r="70" spans="1:11" x14ac:dyDescent="0.35">
      <c r="A70" s="6"/>
      <c r="D70" s="16"/>
    </row>
    <row r="71" spans="1:11" ht="45" customHeight="1" x14ac:dyDescent="0.35">
      <c r="A71" s="402" t="s">
        <v>148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2"/>
    </row>
    <row r="72" spans="1:11" x14ac:dyDescent="0.35">
      <c r="D72" s="16"/>
      <c r="G72" s="346"/>
      <c r="H72" s="346"/>
      <c r="I72" s="347"/>
      <c r="J72" s="1"/>
    </row>
    <row r="73" spans="1:11" ht="13.15" x14ac:dyDescent="0.4">
      <c r="A73" s="184" t="s">
        <v>151</v>
      </c>
      <c r="B73" s="184"/>
      <c r="C73" s="184"/>
      <c r="D73" s="16"/>
      <c r="G73" s="184"/>
      <c r="H73" s="184"/>
      <c r="I73" s="184"/>
      <c r="J73" s="184"/>
    </row>
    <row r="74" spans="1:11" x14ac:dyDescent="0.35">
      <c r="D74" s="16"/>
    </row>
    <row r="75" spans="1:11" x14ac:dyDescent="0.35">
      <c r="A75" s="381" t="s">
        <v>95</v>
      </c>
      <c r="B75" s="381"/>
      <c r="C75" s="381"/>
      <c r="D75" s="381"/>
      <c r="E75" s="381"/>
    </row>
    <row r="76" spans="1:11" x14ac:dyDescent="0.35">
      <c r="D76" s="16"/>
    </row>
    <row r="77" spans="1:11" x14ac:dyDescent="0.35">
      <c r="D77" s="16"/>
    </row>
    <row r="78" spans="1:11" x14ac:dyDescent="0.35">
      <c r="D78" s="16"/>
    </row>
    <row r="79" spans="1:11" x14ac:dyDescent="0.35">
      <c r="D79" s="16"/>
    </row>
    <row r="80" spans="1:11" x14ac:dyDescent="0.35">
      <c r="D80" s="16"/>
    </row>
    <row r="81" spans="1:4" x14ac:dyDescent="0.35">
      <c r="D81" s="16"/>
    </row>
    <row r="82" spans="1:4" x14ac:dyDescent="0.35">
      <c r="A82" s="6"/>
      <c r="D82" s="16"/>
    </row>
    <row r="83" spans="1:4" x14ac:dyDescent="0.35">
      <c r="D83" s="16"/>
    </row>
    <row r="84" spans="1:4" x14ac:dyDescent="0.35">
      <c r="D84" s="16"/>
    </row>
    <row r="85" spans="1:4" x14ac:dyDescent="0.35">
      <c r="A85" s="6"/>
      <c r="D85" s="16"/>
    </row>
    <row r="86" spans="1:4" x14ac:dyDescent="0.35">
      <c r="A86" s="6"/>
      <c r="D86" s="16"/>
    </row>
    <row r="87" spans="1:4" x14ac:dyDescent="0.35">
      <c r="D87" s="16"/>
    </row>
    <row r="88" spans="1:4" x14ac:dyDescent="0.35">
      <c r="D88" s="16"/>
    </row>
    <row r="89" spans="1:4" x14ac:dyDescent="0.35">
      <c r="D89" s="16"/>
    </row>
    <row r="90" spans="1:4" x14ac:dyDescent="0.35">
      <c r="D90" s="16"/>
    </row>
    <row r="91" spans="1:4" x14ac:dyDescent="0.35">
      <c r="D91" s="16"/>
    </row>
    <row r="92" spans="1:4" x14ac:dyDescent="0.35">
      <c r="D92" s="16"/>
    </row>
    <row r="93" spans="1:4" x14ac:dyDescent="0.35">
      <c r="D93" s="16"/>
    </row>
    <row r="94" spans="1:4" x14ac:dyDescent="0.35">
      <c r="D94" s="16"/>
    </row>
    <row r="95" spans="1:4" x14ac:dyDescent="0.35">
      <c r="D95" s="16"/>
    </row>
    <row r="96" spans="1:4" x14ac:dyDescent="0.35">
      <c r="D96" s="16"/>
    </row>
    <row r="97" spans="1:4" x14ac:dyDescent="0.35">
      <c r="D97" s="16"/>
    </row>
    <row r="98" spans="1:4" x14ac:dyDescent="0.35">
      <c r="D98" s="16"/>
    </row>
    <row r="99" spans="1:4" x14ac:dyDescent="0.35">
      <c r="D99" s="16"/>
    </row>
    <row r="100" spans="1:4" x14ac:dyDescent="0.35">
      <c r="A100" s="6"/>
      <c r="D100" s="16"/>
    </row>
    <row r="101" spans="1:4" x14ac:dyDescent="0.35">
      <c r="D101" s="16"/>
    </row>
    <row r="102" spans="1:4" x14ac:dyDescent="0.35">
      <c r="D102" s="16"/>
    </row>
    <row r="103" spans="1:4" x14ac:dyDescent="0.35">
      <c r="D103" s="16"/>
    </row>
    <row r="104" spans="1:4" x14ac:dyDescent="0.35">
      <c r="D104" s="16"/>
    </row>
    <row r="105" spans="1:4" x14ac:dyDescent="0.35">
      <c r="D105" s="16"/>
    </row>
    <row r="106" spans="1:4" x14ac:dyDescent="0.35">
      <c r="D106" s="16"/>
    </row>
    <row r="107" spans="1:4" x14ac:dyDescent="0.35">
      <c r="D107" s="16"/>
    </row>
    <row r="108" spans="1:4" x14ac:dyDescent="0.35">
      <c r="D108" s="16"/>
    </row>
    <row r="109" spans="1:4" x14ac:dyDescent="0.35">
      <c r="D109" s="16"/>
    </row>
    <row r="110" spans="1:4" x14ac:dyDescent="0.35">
      <c r="A110" s="6"/>
      <c r="D110" s="16"/>
    </row>
    <row r="111" spans="1:4" x14ac:dyDescent="0.35">
      <c r="A111" s="6"/>
      <c r="D111" s="16"/>
    </row>
    <row r="112" spans="1:4" x14ac:dyDescent="0.35">
      <c r="A112" s="6"/>
      <c r="D112" s="16"/>
    </row>
    <row r="113" spans="1:9" x14ac:dyDescent="0.35">
      <c r="A113" s="6"/>
      <c r="D113" s="16"/>
    </row>
    <row r="114" spans="1:9" x14ac:dyDescent="0.35">
      <c r="A114" s="6"/>
      <c r="D114" s="16"/>
    </row>
    <row r="115" spans="1:9" x14ac:dyDescent="0.35">
      <c r="A115" s="6"/>
      <c r="D115" s="16"/>
    </row>
    <row r="116" spans="1:9" x14ac:dyDescent="0.35">
      <c r="A116" s="6"/>
      <c r="D116" s="16"/>
    </row>
    <row r="117" spans="1:9" x14ac:dyDescent="0.35">
      <c r="A117" s="6"/>
      <c r="D117" s="16"/>
    </row>
    <row r="118" spans="1:9" x14ac:dyDescent="0.35">
      <c r="A118" s="6"/>
      <c r="D118" s="304"/>
    </row>
    <row r="119" spans="1:9" x14ac:dyDescent="0.35">
      <c r="A119" s="6"/>
      <c r="D119" s="304"/>
    </row>
    <row r="120" spans="1:9" x14ac:dyDescent="0.35">
      <c r="A120" s="6"/>
      <c r="D120" s="304"/>
      <c r="I120"/>
    </row>
    <row r="121" spans="1:9" x14ac:dyDescent="0.35">
      <c r="A121" s="6"/>
      <c r="D121" s="304"/>
      <c r="I121"/>
    </row>
    <row r="122" spans="1:9" x14ac:dyDescent="0.35">
      <c r="A122" s="6"/>
      <c r="D122" s="304"/>
      <c r="I122"/>
    </row>
    <row r="123" spans="1:9" x14ac:dyDescent="0.35">
      <c r="A123" s="6"/>
      <c r="D123" s="304"/>
      <c r="I123"/>
    </row>
    <row r="124" spans="1:9" x14ac:dyDescent="0.35">
      <c r="A124" s="6"/>
      <c r="D124" s="304"/>
      <c r="I124"/>
    </row>
    <row r="125" spans="1:9" x14ac:dyDescent="0.35">
      <c r="A125" s="6"/>
      <c r="D125" s="304"/>
      <c r="I125"/>
    </row>
    <row r="126" spans="1:9" x14ac:dyDescent="0.35">
      <c r="A126" s="6"/>
      <c r="D126" s="304"/>
      <c r="I126"/>
    </row>
    <row r="127" spans="1:9" x14ac:dyDescent="0.35">
      <c r="A127" s="6"/>
      <c r="D127" s="304"/>
      <c r="I127"/>
    </row>
    <row r="128" spans="1:9" x14ac:dyDescent="0.35">
      <c r="A128" s="6"/>
      <c r="D128" s="304"/>
      <c r="I128"/>
    </row>
    <row r="129" spans="1:9" x14ac:dyDescent="0.35">
      <c r="A129" s="6"/>
      <c r="D129" s="304"/>
      <c r="I129"/>
    </row>
    <row r="130" spans="1:9" x14ac:dyDescent="0.35">
      <c r="A130" s="6"/>
      <c r="D130" s="304"/>
      <c r="I130"/>
    </row>
    <row r="131" spans="1:9" x14ac:dyDescent="0.35">
      <c r="A131" s="6"/>
      <c r="D131" s="304"/>
      <c r="I131"/>
    </row>
    <row r="132" spans="1:9" x14ac:dyDescent="0.35">
      <c r="A132" s="6"/>
      <c r="D132" s="304"/>
      <c r="I132"/>
    </row>
    <row r="133" spans="1:9" x14ac:dyDescent="0.35">
      <c r="A133" s="6"/>
      <c r="D133" s="304"/>
      <c r="I133"/>
    </row>
    <row r="134" spans="1:9" x14ac:dyDescent="0.35">
      <c r="A134" s="6"/>
      <c r="D134" s="304"/>
      <c r="I134"/>
    </row>
    <row r="135" spans="1:9" x14ac:dyDescent="0.35">
      <c r="A135" s="6"/>
      <c r="D135" s="304"/>
      <c r="I135"/>
    </row>
    <row r="136" spans="1:9" x14ac:dyDescent="0.35">
      <c r="A136" s="6"/>
      <c r="D136" s="304"/>
      <c r="I136"/>
    </row>
    <row r="137" spans="1:9" x14ac:dyDescent="0.35">
      <c r="A137" s="6"/>
      <c r="D137" s="304"/>
      <c r="I137"/>
    </row>
    <row r="138" spans="1:9" x14ac:dyDescent="0.35">
      <c r="A138" s="6"/>
      <c r="D138" s="304"/>
      <c r="I138"/>
    </row>
    <row r="139" spans="1:9" x14ac:dyDescent="0.35">
      <c r="A139" s="6"/>
      <c r="D139" s="304"/>
      <c r="I139"/>
    </row>
    <row r="140" spans="1:9" x14ac:dyDescent="0.35">
      <c r="A140" s="6"/>
      <c r="D140" s="304"/>
      <c r="I140"/>
    </row>
    <row r="141" spans="1:9" x14ac:dyDescent="0.35">
      <c r="A141" s="6"/>
      <c r="D141" s="304"/>
      <c r="I141"/>
    </row>
    <row r="142" spans="1:9" x14ac:dyDescent="0.35">
      <c r="A142" s="6"/>
      <c r="D142" s="304"/>
      <c r="I142"/>
    </row>
    <row r="143" spans="1:9" x14ac:dyDescent="0.35">
      <c r="A143" s="6"/>
      <c r="D143" s="304"/>
      <c r="I143"/>
    </row>
    <row r="144" spans="1:9" x14ac:dyDescent="0.35">
      <c r="A144" s="6"/>
      <c r="D144" s="304"/>
      <c r="I144"/>
    </row>
    <row r="145" spans="1:9" x14ac:dyDescent="0.35">
      <c r="A145" s="6"/>
      <c r="D145" s="304"/>
      <c r="I145"/>
    </row>
    <row r="146" spans="1:9" x14ac:dyDescent="0.35">
      <c r="A146" s="6"/>
      <c r="D146" s="304"/>
      <c r="I146"/>
    </row>
    <row r="147" spans="1:9" x14ac:dyDescent="0.35">
      <c r="A147" s="6"/>
      <c r="D147" s="304"/>
      <c r="I147"/>
    </row>
    <row r="148" spans="1:9" x14ac:dyDescent="0.35">
      <c r="A148" s="6"/>
      <c r="D148" s="304"/>
      <c r="I148"/>
    </row>
    <row r="149" spans="1:9" x14ac:dyDescent="0.35">
      <c r="A149" s="6"/>
      <c r="D149" s="304"/>
      <c r="I149"/>
    </row>
    <row r="150" spans="1:9" x14ac:dyDescent="0.35">
      <c r="A150" s="6"/>
      <c r="D150" s="304"/>
      <c r="I150"/>
    </row>
    <row r="151" spans="1:9" x14ac:dyDescent="0.35">
      <c r="A151" s="6"/>
      <c r="D151" s="304"/>
      <c r="I151"/>
    </row>
    <row r="152" spans="1:9" x14ac:dyDescent="0.35">
      <c r="A152" s="6"/>
      <c r="D152" s="304"/>
      <c r="I152"/>
    </row>
    <row r="153" spans="1:9" x14ac:dyDescent="0.35">
      <c r="A153" s="6"/>
      <c r="D153" s="304"/>
      <c r="I153"/>
    </row>
    <row r="154" spans="1:9" x14ac:dyDescent="0.35">
      <c r="A154" s="6"/>
      <c r="D154" s="304"/>
      <c r="I154"/>
    </row>
    <row r="155" spans="1:9" x14ac:dyDescent="0.35">
      <c r="A155" s="6"/>
      <c r="D155" s="304"/>
      <c r="I155"/>
    </row>
    <row r="156" spans="1:9" x14ac:dyDescent="0.35">
      <c r="A156" s="6"/>
      <c r="D156" s="304"/>
      <c r="I156"/>
    </row>
    <row r="157" spans="1:9" x14ac:dyDescent="0.35">
      <c r="A157" s="6"/>
      <c r="D157" s="304"/>
      <c r="I157"/>
    </row>
    <row r="158" spans="1:9" x14ac:dyDescent="0.35">
      <c r="A158" s="6"/>
      <c r="D158" s="304"/>
      <c r="I158"/>
    </row>
    <row r="159" spans="1:9" x14ac:dyDescent="0.35">
      <c r="A159" s="6"/>
      <c r="D159" s="304"/>
      <c r="I159"/>
    </row>
    <row r="160" spans="1:9" x14ac:dyDescent="0.35">
      <c r="A160" s="6"/>
      <c r="D160" s="304"/>
      <c r="I160"/>
    </row>
    <row r="161" spans="1:9" x14ac:dyDescent="0.35">
      <c r="A161" s="6"/>
      <c r="D161" s="304"/>
      <c r="I161"/>
    </row>
    <row r="162" spans="1:9" x14ac:dyDescent="0.35">
      <c r="A162" s="6"/>
      <c r="D162" s="304"/>
      <c r="I162"/>
    </row>
    <row r="163" spans="1:9" x14ac:dyDescent="0.35">
      <c r="A163" s="6"/>
      <c r="D163" s="304"/>
      <c r="I163"/>
    </row>
    <row r="164" spans="1:9" x14ac:dyDescent="0.35">
      <c r="A164" s="6"/>
      <c r="D164" s="304"/>
      <c r="I164"/>
    </row>
    <row r="165" spans="1:9" x14ac:dyDescent="0.35">
      <c r="A165" s="6"/>
      <c r="D165" s="304"/>
      <c r="I165"/>
    </row>
    <row r="166" spans="1:9" x14ac:dyDescent="0.35">
      <c r="A166" s="6"/>
      <c r="D166" s="304"/>
      <c r="I166"/>
    </row>
    <row r="167" spans="1:9" x14ac:dyDescent="0.35">
      <c r="A167" s="6"/>
      <c r="D167" s="304"/>
      <c r="I167"/>
    </row>
    <row r="168" spans="1:9" x14ac:dyDescent="0.35">
      <c r="A168" s="6"/>
      <c r="D168" s="304"/>
      <c r="I168"/>
    </row>
    <row r="169" spans="1:9" x14ac:dyDescent="0.35">
      <c r="A169" s="6"/>
      <c r="D169" s="304"/>
      <c r="I169"/>
    </row>
    <row r="170" spans="1:9" x14ac:dyDescent="0.35">
      <c r="A170" s="6"/>
      <c r="D170" s="304"/>
      <c r="I170"/>
    </row>
    <row r="171" spans="1:9" x14ac:dyDescent="0.35">
      <c r="A171" s="6"/>
      <c r="D171" s="304"/>
      <c r="I171"/>
    </row>
    <row r="172" spans="1:9" x14ac:dyDescent="0.35">
      <c r="A172" s="6"/>
      <c r="D172" s="304"/>
      <c r="I172"/>
    </row>
    <row r="173" spans="1:9" x14ac:dyDescent="0.35">
      <c r="A173" s="6"/>
      <c r="D173" s="304"/>
      <c r="I173"/>
    </row>
    <row r="174" spans="1:9" x14ac:dyDescent="0.35">
      <c r="A174" s="6"/>
      <c r="D174" s="304"/>
      <c r="I174"/>
    </row>
    <row r="175" spans="1:9" x14ac:dyDescent="0.35">
      <c r="A175" s="6"/>
      <c r="D175" s="304"/>
      <c r="I175"/>
    </row>
    <row r="176" spans="1:9" x14ac:dyDescent="0.35">
      <c r="A176" s="6"/>
      <c r="D176" s="304"/>
      <c r="I176"/>
    </row>
    <row r="177" spans="1:9" x14ac:dyDescent="0.35">
      <c r="A177" s="6"/>
      <c r="D177" s="304"/>
      <c r="I177"/>
    </row>
    <row r="178" spans="1:9" x14ac:dyDescent="0.35">
      <c r="A178" s="6"/>
      <c r="D178" s="304"/>
      <c r="I178"/>
    </row>
    <row r="179" spans="1:9" x14ac:dyDescent="0.35">
      <c r="A179" s="6"/>
      <c r="D179" s="304"/>
      <c r="I179"/>
    </row>
    <row r="180" spans="1:9" x14ac:dyDescent="0.35">
      <c r="A180" s="6"/>
      <c r="D180" s="304"/>
      <c r="I180"/>
    </row>
    <row r="181" spans="1:9" x14ac:dyDescent="0.35">
      <c r="A181" s="6"/>
      <c r="D181" s="304"/>
      <c r="I181"/>
    </row>
    <row r="182" spans="1:9" x14ac:dyDescent="0.35">
      <c r="A182" s="6"/>
      <c r="D182" s="304"/>
      <c r="I182"/>
    </row>
    <row r="183" spans="1:9" x14ac:dyDescent="0.35">
      <c r="A183" s="6"/>
      <c r="D183" s="304"/>
      <c r="I183"/>
    </row>
    <row r="184" spans="1:9" x14ac:dyDescent="0.35">
      <c r="A184" s="6"/>
      <c r="D184" s="304"/>
      <c r="I184"/>
    </row>
    <row r="185" spans="1:9" x14ac:dyDescent="0.35">
      <c r="A185" s="6"/>
      <c r="D185" s="304"/>
      <c r="I185"/>
    </row>
    <row r="186" spans="1:9" x14ac:dyDescent="0.35">
      <c r="A186" s="6"/>
      <c r="D186" s="304"/>
      <c r="I186"/>
    </row>
    <row r="187" spans="1:9" x14ac:dyDescent="0.35">
      <c r="A187" s="6"/>
      <c r="D187" s="304"/>
      <c r="I187"/>
    </row>
    <row r="188" spans="1:9" x14ac:dyDescent="0.35">
      <c r="A188" s="6"/>
      <c r="D188" s="304"/>
      <c r="I188"/>
    </row>
    <row r="189" spans="1:9" x14ac:dyDescent="0.35">
      <c r="A189" s="6"/>
      <c r="D189" s="304"/>
      <c r="I189"/>
    </row>
    <row r="190" spans="1:9" x14ac:dyDescent="0.35">
      <c r="A190" s="6"/>
      <c r="D190" s="304"/>
      <c r="I190"/>
    </row>
    <row r="191" spans="1:9" x14ac:dyDescent="0.35">
      <c r="A191" s="6"/>
      <c r="D191" s="304"/>
      <c r="I191"/>
    </row>
    <row r="192" spans="1:9" x14ac:dyDescent="0.35">
      <c r="A192" s="6"/>
      <c r="D192" s="304"/>
      <c r="I192"/>
    </row>
    <row r="193" spans="1:9" x14ac:dyDescent="0.35">
      <c r="A193" s="6"/>
      <c r="D193" s="304"/>
      <c r="I193"/>
    </row>
    <row r="194" spans="1:9" x14ac:dyDescent="0.35">
      <c r="A194" s="6"/>
      <c r="D194" s="304"/>
      <c r="I194"/>
    </row>
    <row r="195" spans="1:9" x14ac:dyDescent="0.35">
      <c r="A195" s="6"/>
      <c r="D195" s="304"/>
      <c r="I195"/>
    </row>
    <row r="196" spans="1:9" x14ac:dyDescent="0.35">
      <c r="A196" s="6"/>
      <c r="D196" s="304"/>
      <c r="I196"/>
    </row>
    <row r="197" spans="1:9" x14ac:dyDescent="0.35">
      <c r="A197" s="6"/>
      <c r="D197" s="304"/>
      <c r="I197"/>
    </row>
    <row r="198" spans="1:9" x14ac:dyDescent="0.35">
      <c r="A198" s="6"/>
      <c r="D198" s="304"/>
      <c r="I198"/>
    </row>
    <row r="199" spans="1:9" x14ac:dyDescent="0.35">
      <c r="A199" s="6"/>
      <c r="D199" s="304"/>
      <c r="I199"/>
    </row>
    <row r="200" spans="1:9" x14ac:dyDescent="0.35">
      <c r="A200" s="6"/>
      <c r="D200" s="304"/>
      <c r="I200"/>
    </row>
    <row r="201" spans="1:9" x14ac:dyDescent="0.35">
      <c r="A201" s="6"/>
      <c r="D201" s="304"/>
      <c r="I201"/>
    </row>
    <row r="202" spans="1:9" x14ac:dyDescent="0.35">
      <c r="A202" s="6"/>
      <c r="D202" s="304"/>
      <c r="I202"/>
    </row>
    <row r="203" spans="1:9" x14ac:dyDescent="0.35">
      <c r="A203" s="6"/>
      <c r="D203" s="304"/>
      <c r="I203"/>
    </row>
    <row r="204" spans="1:9" x14ac:dyDescent="0.35">
      <c r="A204" s="6"/>
      <c r="D204" s="304"/>
      <c r="I204"/>
    </row>
    <row r="205" spans="1:9" x14ac:dyDescent="0.35">
      <c r="A205" s="6"/>
      <c r="D205" s="304"/>
      <c r="I205"/>
    </row>
    <row r="206" spans="1:9" x14ac:dyDescent="0.35">
      <c r="A206" s="6"/>
      <c r="D206" s="304"/>
      <c r="I206"/>
    </row>
    <row r="207" spans="1:9" x14ac:dyDescent="0.35">
      <c r="A207" s="6"/>
      <c r="D207" s="304"/>
      <c r="I207"/>
    </row>
    <row r="208" spans="1:9" x14ac:dyDescent="0.35">
      <c r="A208" s="6"/>
      <c r="D208" s="304"/>
      <c r="I208"/>
    </row>
    <row r="209" spans="1:9" x14ac:dyDescent="0.35">
      <c r="A209" s="6"/>
      <c r="D209" s="304"/>
      <c r="I209"/>
    </row>
    <row r="210" spans="1:9" x14ac:dyDescent="0.35">
      <c r="A210" s="6"/>
      <c r="D210" s="304"/>
      <c r="I210"/>
    </row>
    <row r="211" spans="1:9" x14ac:dyDescent="0.35">
      <c r="A211" s="6"/>
      <c r="D211" s="304"/>
      <c r="I211"/>
    </row>
    <row r="212" spans="1:9" x14ac:dyDescent="0.35">
      <c r="A212" s="6"/>
      <c r="D212" s="304"/>
      <c r="I212"/>
    </row>
    <row r="213" spans="1:9" x14ac:dyDescent="0.35">
      <c r="A213" s="6"/>
      <c r="D213" s="304"/>
      <c r="I213"/>
    </row>
    <row r="214" spans="1:9" x14ac:dyDescent="0.35">
      <c r="A214" s="6"/>
      <c r="D214" s="304"/>
      <c r="I214"/>
    </row>
    <row r="215" spans="1:9" x14ac:dyDescent="0.35">
      <c r="A215" s="6"/>
      <c r="D215" s="304"/>
      <c r="I215"/>
    </row>
    <row r="216" spans="1:9" x14ac:dyDescent="0.35">
      <c r="A216" s="6"/>
      <c r="D216" s="304"/>
      <c r="I216"/>
    </row>
    <row r="217" spans="1:9" x14ac:dyDescent="0.35">
      <c r="A217" s="6"/>
      <c r="D217" s="304"/>
      <c r="I217"/>
    </row>
    <row r="218" spans="1:9" x14ac:dyDescent="0.35">
      <c r="A218" s="6"/>
      <c r="D218" s="304"/>
      <c r="I218"/>
    </row>
    <row r="219" spans="1:9" x14ac:dyDescent="0.35">
      <c r="A219" s="6"/>
      <c r="D219" s="304"/>
      <c r="I219"/>
    </row>
    <row r="220" spans="1:9" x14ac:dyDescent="0.35">
      <c r="A220" s="6"/>
      <c r="D220" s="304"/>
      <c r="I220"/>
    </row>
    <row r="221" spans="1:9" x14ac:dyDescent="0.35">
      <c r="A221" s="6"/>
      <c r="D221" s="304"/>
      <c r="I221"/>
    </row>
    <row r="222" spans="1:9" x14ac:dyDescent="0.35">
      <c r="A222" s="6"/>
      <c r="D222" s="304"/>
      <c r="I222"/>
    </row>
    <row r="223" spans="1:9" x14ac:dyDescent="0.35">
      <c r="D223" s="304"/>
      <c r="I223"/>
    </row>
    <row r="224" spans="1:9" x14ac:dyDescent="0.35">
      <c r="D224" s="304"/>
      <c r="I224"/>
    </row>
    <row r="225" spans="4:9" x14ac:dyDescent="0.35">
      <c r="D225" s="304"/>
      <c r="I225"/>
    </row>
    <row r="226" spans="4:9" x14ac:dyDescent="0.35">
      <c r="D226" s="304"/>
      <c r="I226"/>
    </row>
    <row r="227" spans="4:9" x14ac:dyDescent="0.35">
      <c r="D227" s="304"/>
      <c r="I227"/>
    </row>
    <row r="228" spans="4:9" x14ac:dyDescent="0.35">
      <c r="D228" s="304"/>
      <c r="I228"/>
    </row>
    <row r="229" spans="4:9" x14ac:dyDescent="0.35">
      <c r="D229" s="304"/>
      <c r="I229"/>
    </row>
    <row r="230" spans="4:9" x14ac:dyDescent="0.35">
      <c r="D230" s="304"/>
      <c r="I230"/>
    </row>
    <row r="231" spans="4:9" x14ac:dyDescent="0.35">
      <c r="D231" s="304"/>
      <c r="I231"/>
    </row>
    <row r="232" spans="4:9" x14ac:dyDescent="0.35">
      <c r="D232" s="304"/>
      <c r="I232"/>
    </row>
    <row r="233" spans="4:9" x14ac:dyDescent="0.35">
      <c r="D233" s="304"/>
      <c r="I233"/>
    </row>
    <row r="234" spans="4:9" x14ac:dyDescent="0.35">
      <c r="D234" s="304"/>
      <c r="I234"/>
    </row>
    <row r="235" spans="4:9" x14ac:dyDescent="0.35">
      <c r="D235" s="304"/>
      <c r="I235"/>
    </row>
    <row r="236" spans="4:9" x14ac:dyDescent="0.35">
      <c r="D236" s="304"/>
      <c r="I236"/>
    </row>
    <row r="237" spans="4:9" x14ac:dyDescent="0.35">
      <c r="D237" s="304"/>
      <c r="I237"/>
    </row>
    <row r="238" spans="4:9" x14ac:dyDescent="0.35">
      <c r="D238" s="304"/>
      <c r="I238"/>
    </row>
    <row r="239" spans="4:9" x14ac:dyDescent="0.35">
      <c r="D239" s="304"/>
      <c r="I239"/>
    </row>
    <row r="240" spans="4:9" x14ac:dyDescent="0.35">
      <c r="D240" s="304"/>
      <c r="I240"/>
    </row>
    <row r="241" spans="4:9" x14ac:dyDescent="0.35">
      <c r="D241" s="304"/>
      <c r="I241"/>
    </row>
    <row r="242" spans="4:9" x14ac:dyDescent="0.35">
      <c r="D242" s="304"/>
      <c r="I242"/>
    </row>
    <row r="243" spans="4:9" x14ac:dyDescent="0.35">
      <c r="D243" s="304"/>
      <c r="I243"/>
    </row>
    <row r="244" spans="4:9" x14ac:dyDescent="0.35">
      <c r="D244" s="304"/>
      <c r="I244"/>
    </row>
    <row r="245" spans="4:9" x14ac:dyDescent="0.35">
      <c r="D245" s="304"/>
      <c r="I245"/>
    </row>
    <row r="246" spans="4:9" x14ac:dyDescent="0.35">
      <c r="D246" s="304"/>
      <c r="I246"/>
    </row>
    <row r="247" spans="4:9" x14ac:dyDescent="0.35">
      <c r="D247" s="304"/>
      <c r="I247"/>
    </row>
    <row r="248" spans="4:9" x14ac:dyDescent="0.35">
      <c r="D248" s="304"/>
      <c r="I248"/>
    </row>
    <row r="249" spans="4:9" x14ac:dyDescent="0.35">
      <c r="D249" s="304"/>
      <c r="I249"/>
    </row>
    <row r="250" spans="4:9" x14ac:dyDescent="0.35">
      <c r="D250" s="304"/>
      <c r="I250"/>
    </row>
    <row r="251" spans="4:9" x14ac:dyDescent="0.35">
      <c r="D251" s="304"/>
      <c r="I251"/>
    </row>
    <row r="252" spans="4:9" x14ac:dyDescent="0.35">
      <c r="D252" s="304"/>
      <c r="I252"/>
    </row>
    <row r="253" spans="4:9" x14ac:dyDescent="0.35">
      <c r="D253" s="304"/>
      <c r="I253"/>
    </row>
    <row r="254" spans="4:9" x14ac:dyDescent="0.35">
      <c r="D254" s="304"/>
      <c r="I254"/>
    </row>
    <row r="255" spans="4:9" x14ac:dyDescent="0.35">
      <c r="D255" s="304"/>
      <c r="I255"/>
    </row>
    <row r="256" spans="4:9" x14ac:dyDescent="0.35">
      <c r="D256" s="304"/>
      <c r="I256"/>
    </row>
    <row r="257" spans="4:9" x14ac:dyDescent="0.35">
      <c r="D257" s="304"/>
      <c r="I257"/>
    </row>
    <row r="258" spans="4:9" x14ac:dyDescent="0.35">
      <c r="D258" s="304"/>
      <c r="I258"/>
    </row>
    <row r="259" spans="4:9" x14ac:dyDescent="0.35">
      <c r="D259" s="304"/>
      <c r="I259"/>
    </row>
    <row r="260" spans="4:9" x14ac:dyDescent="0.35">
      <c r="D260" s="304"/>
      <c r="I260"/>
    </row>
    <row r="261" spans="4:9" x14ac:dyDescent="0.35">
      <c r="D261" s="304"/>
      <c r="I261"/>
    </row>
    <row r="262" spans="4:9" x14ac:dyDescent="0.35">
      <c r="D262" s="304"/>
      <c r="I262"/>
    </row>
    <row r="263" spans="4:9" x14ac:dyDescent="0.35">
      <c r="D263" s="304"/>
      <c r="I263"/>
    </row>
    <row r="264" spans="4:9" x14ac:dyDescent="0.35">
      <c r="D264" s="304"/>
      <c r="I264"/>
    </row>
    <row r="265" spans="4:9" x14ac:dyDescent="0.35">
      <c r="D265" s="304"/>
      <c r="I265"/>
    </row>
    <row r="266" spans="4:9" x14ac:dyDescent="0.35">
      <c r="D266" s="304"/>
      <c r="I266"/>
    </row>
    <row r="267" spans="4:9" x14ac:dyDescent="0.35">
      <c r="D267" s="304"/>
      <c r="I267"/>
    </row>
    <row r="268" spans="4:9" x14ac:dyDescent="0.35">
      <c r="D268" s="304"/>
      <c r="I268"/>
    </row>
    <row r="269" spans="4:9" x14ac:dyDescent="0.35">
      <c r="D269" s="304"/>
      <c r="I269"/>
    </row>
    <row r="270" spans="4:9" x14ac:dyDescent="0.35">
      <c r="D270" s="304"/>
      <c r="I270"/>
    </row>
    <row r="271" spans="4:9" x14ac:dyDescent="0.35">
      <c r="D271" s="304"/>
      <c r="I271"/>
    </row>
    <row r="272" spans="4:9" x14ac:dyDescent="0.35">
      <c r="D272" s="304"/>
      <c r="I272"/>
    </row>
    <row r="273" spans="4:9" x14ac:dyDescent="0.35">
      <c r="D273" s="304"/>
      <c r="I273"/>
    </row>
    <row r="274" spans="4:9" x14ac:dyDescent="0.35">
      <c r="D274" s="304"/>
      <c r="I274"/>
    </row>
    <row r="275" spans="4:9" x14ac:dyDescent="0.35">
      <c r="D275" s="304"/>
      <c r="I275"/>
    </row>
    <row r="276" spans="4:9" x14ac:dyDescent="0.35">
      <c r="D276" s="304"/>
      <c r="I276"/>
    </row>
    <row r="277" spans="4:9" x14ac:dyDescent="0.35">
      <c r="D277" s="304"/>
      <c r="I277"/>
    </row>
    <row r="278" spans="4:9" x14ac:dyDescent="0.35">
      <c r="D278" s="304"/>
      <c r="I278"/>
    </row>
    <row r="279" spans="4:9" x14ac:dyDescent="0.35">
      <c r="D279" s="304"/>
      <c r="I279"/>
    </row>
    <row r="280" spans="4:9" x14ac:dyDescent="0.35">
      <c r="D280" s="304"/>
      <c r="I280"/>
    </row>
    <row r="281" spans="4:9" x14ac:dyDescent="0.35">
      <c r="D281" s="304"/>
      <c r="I281"/>
    </row>
    <row r="282" spans="4:9" x14ac:dyDescent="0.35">
      <c r="D282" s="304"/>
      <c r="I282"/>
    </row>
    <row r="283" spans="4:9" x14ac:dyDescent="0.35">
      <c r="D283" s="304"/>
      <c r="I283"/>
    </row>
    <row r="284" spans="4:9" x14ac:dyDescent="0.35">
      <c r="D284" s="304"/>
      <c r="I284"/>
    </row>
    <row r="285" spans="4:9" x14ac:dyDescent="0.35">
      <c r="D285" s="304"/>
      <c r="I285"/>
    </row>
    <row r="286" spans="4:9" x14ac:dyDescent="0.35">
      <c r="D286" s="304"/>
      <c r="I286"/>
    </row>
    <row r="287" spans="4:9" x14ac:dyDescent="0.35">
      <c r="D287" s="304"/>
      <c r="I287"/>
    </row>
    <row r="288" spans="4:9" x14ac:dyDescent="0.35">
      <c r="D288" s="304"/>
      <c r="I288"/>
    </row>
    <row r="289" spans="4:9" x14ac:dyDescent="0.35">
      <c r="D289" s="304"/>
      <c r="I289"/>
    </row>
    <row r="290" spans="4:9" x14ac:dyDescent="0.35">
      <c r="D290" s="304"/>
      <c r="I290"/>
    </row>
    <row r="291" spans="4:9" x14ac:dyDescent="0.35">
      <c r="D291" s="304"/>
      <c r="I291"/>
    </row>
    <row r="292" spans="4:9" x14ac:dyDescent="0.35">
      <c r="D292" s="304"/>
      <c r="I292"/>
    </row>
    <row r="293" spans="4:9" x14ac:dyDescent="0.35">
      <c r="D293" s="304"/>
      <c r="I293"/>
    </row>
    <row r="294" spans="4:9" x14ac:dyDescent="0.35">
      <c r="D294" s="304"/>
      <c r="I294"/>
    </row>
    <row r="295" spans="4:9" x14ac:dyDescent="0.35">
      <c r="D295" s="304"/>
      <c r="I295"/>
    </row>
    <row r="296" spans="4:9" x14ac:dyDescent="0.35">
      <c r="D296" s="304"/>
      <c r="I296"/>
    </row>
    <row r="297" spans="4:9" x14ac:dyDescent="0.35">
      <c r="D297" s="304"/>
      <c r="I297"/>
    </row>
    <row r="298" spans="4:9" x14ac:dyDescent="0.35">
      <c r="D298" s="304"/>
      <c r="I298"/>
    </row>
    <row r="299" spans="4:9" x14ac:dyDescent="0.35">
      <c r="D299" s="304"/>
      <c r="I299"/>
    </row>
    <row r="300" spans="4:9" x14ac:dyDescent="0.35">
      <c r="D300" s="304"/>
      <c r="I300"/>
    </row>
    <row r="301" spans="4:9" x14ac:dyDescent="0.35">
      <c r="D301" s="304"/>
      <c r="I301"/>
    </row>
    <row r="302" spans="4:9" x14ac:dyDescent="0.35">
      <c r="D302" s="304"/>
      <c r="I302"/>
    </row>
    <row r="303" spans="4:9" x14ac:dyDescent="0.35">
      <c r="D303" s="304"/>
      <c r="I303"/>
    </row>
    <row r="304" spans="4:9" x14ac:dyDescent="0.35">
      <c r="D304" s="304"/>
      <c r="I304"/>
    </row>
    <row r="305" spans="4:9" x14ac:dyDescent="0.35">
      <c r="D305" s="304"/>
      <c r="I305"/>
    </row>
    <row r="306" spans="4:9" x14ac:dyDescent="0.35">
      <c r="D306" s="304"/>
      <c r="I306"/>
    </row>
    <row r="307" spans="4:9" x14ac:dyDescent="0.35">
      <c r="D307" s="304"/>
      <c r="I307"/>
    </row>
    <row r="308" spans="4:9" x14ac:dyDescent="0.35">
      <c r="D308" s="304"/>
      <c r="I308"/>
    </row>
    <row r="309" spans="4:9" x14ac:dyDescent="0.35">
      <c r="D309" s="304"/>
      <c r="I309"/>
    </row>
    <row r="310" spans="4:9" x14ac:dyDescent="0.35">
      <c r="D310" s="304"/>
      <c r="I310"/>
    </row>
    <row r="311" spans="4:9" x14ac:dyDescent="0.35">
      <c r="D311" s="304"/>
      <c r="I311"/>
    </row>
    <row r="312" spans="4:9" x14ac:dyDescent="0.35">
      <c r="D312" s="304"/>
      <c r="I312"/>
    </row>
    <row r="313" spans="4:9" x14ac:dyDescent="0.35">
      <c r="D313" s="304"/>
      <c r="I313"/>
    </row>
    <row r="314" spans="4:9" x14ac:dyDescent="0.35">
      <c r="D314" s="304"/>
      <c r="I314"/>
    </row>
    <row r="315" spans="4:9" x14ac:dyDescent="0.35">
      <c r="D315" s="304"/>
      <c r="I315"/>
    </row>
    <row r="316" spans="4:9" x14ac:dyDescent="0.35">
      <c r="D316" s="304"/>
      <c r="I316"/>
    </row>
    <row r="317" spans="4:9" x14ac:dyDescent="0.35">
      <c r="D317" s="304"/>
      <c r="I317"/>
    </row>
    <row r="318" spans="4:9" x14ac:dyDescent="0.35">
      <c r="D318" s="304"/>
      <c r="I318"/>
    </row>
    <row r="319" spans="4:9" x14ac:dyDescent="0.35">
      <c r="D319" s="304"/>
      <c r="I319"/>
    </row>
    <row r="320" spans="4:9" x14ac:dyDescent="0.35">
      <c r="D320" s="304"/>
      <c r="I320"/>
    </row>
    <row r="321" spans="4:9" x14ac:dyDescent="0.35">
      <c r="D321" s="304"/>
      <c r="I321"/>
    </row>
    <row r="322" spans="4:9" x14ac:dyDescent="0.35">
      <c r="D322" s="304"/>
      <c r="I322"/>
    </row>
    <row r="323" spans="4:9" x14ac:dyDescent="0.35">
      <c r="D323" s="304"/>
      <c r="I323"/>
    </row>
    <row r="324" spans="4:9" x14ac:dyDescent="0.35">
      <c r="D324" s="304"/>
      <c r="I324"/>
    </row>
    <row r="325" spans="4:9" x14ac:dyDescent="0.35">
      <c r="D325" s="304"/>
      <c r="I325"/>
    </row>
    <row r="326" spans="4:9" x14ac:dyDescent="0.35">
      <c r="D326" s="304"/>
      <c r="I326"/>
    </row>
    <row r="327" spans="4:9" x14ac:dyDescent="0.35">
      <c r="D327" s="304"/>
      <c r="I327"/>
    </row>
    <row r="328" spans="4:9" x14ac:dyDescent="0.35">
      <c r="D328" s="304"/>
      <c r="I328"/>
    </row>
    <row r="329" spans="4:9" x14ac:dyDescent="0.35">
      <c r="D329" s="304"/>
      <c r="I329"/>
    </row>
    <row r="330" spans="4:9" x14ac:dyDescent="0.35">
      <c r="D330" s="304"/>
      <c r="I330"/>
    </row>
    <row r="331" spans="4:9" x14ac:dyDescent="0.35">
      <c r="D331" s="304"/>
      <c r="I331"/>
    </row>
    <row r="332" spans="4:9" x14ac:dyDescent="0.35">
      <c r="D332" s="304"/>
      <c r="I332"/>
    </row>
    <row r="333" spans="4:9" x14ac:dyDescent="0.35">
      <c r="D333" s="304"/>
      <c r="I333"/>
    </row>
    <row r="334" spans="4:9" x14ac:dyDescent="0.35">
      <c r="D334" s="304"/>
      <c r="I334"/>
    </row>
    <row r="335" spans="4:9" x14ac:dyDescent="0.35">
      <c r="D335" s="304"/>
      <c r="I335"/>
    </row>
    <row r="336" spans="4:9" x14ac:dyDescent="0.35">
      <c r="D336" s="304"/>
      <c r="I336"/>
    </row>
    <row r="337" spans="4:9" x14ac:dyDescent="0.35">
      <c r="D337" s="304"/>
      <c r="I337"/>
    </row>
    <row r="338" spans="4:9" x14ac:dyDescent="0.35">
      <c r="D338" s="304"/>
      <c r="I338"/>
    </row>
    <row r="339" spans="4:9" x14ac:dyDescent="0.35">
      <c r="D339" s="304"/>
      <c r="I339"/>
    </row>
    <row r="340" spans="4:9" x14ac:dyDescent="0.35">
      <c r="D340" s="304"/>
      <c r="I340"/>
    </row>
    <row r="341" spans="4:9" x14ac:dyDescent="0.35">
      <c r="D341" s="304"/>
      <c r="I341"/>
    </row>
    <row r="342" spans="4:9" x14ac:dyDescent="0.35">
      <c r="D342" s="304"/>
      <c r="I342"/>
    </row>
    <row r="343" spans="4:9" x14ac:dyDescent="0.35">
      <c r="D343" s="304"/>
      <c r="I343"/>
    </row>
    <row r="344" spans="4:9" x14ac:dyDescent="0.35">
      <c r="D344" s="304"/>
      <c r="I344"/>
    </row>
    <row r="345" spans="4:9" x14ac:dyDescent="0.35">
      <c r="D345" s="304"/>
      <c r="I345"/>
    </row>
    <row r="346" spans="4:9" x14ac:dyDescent="0.35">
      <c r="D346" s="304"/>
      <c r="I346"/>
    </row>
    <row r="347" spans="4:9" x14ac:dyDescent="0.35">
      <c r="D347" s="304"/>
      <c r="I347"/>
    </row>
    <row r="348" spans="4:9" x14ac:dyDescent="0.35">
      <c r="D348" s="304"/>
      <c r="I348"/>
    </row>
    <row r="349" spans="4:9" x14ac:dyDescent="0.35">
      <c r="D349" s="304"/>
      <c r="I349"/>
    </row>
    <row r="350" spans="4:9" x14ac:dyDescent="0.35">
      <c r="D350" s="304"/>
      <c r="I350"/>
    </row>
    <row r="351" spans="4:9" x14ac:dyDescent="0.35">
      <c r="D351" s="304"/>
      <c r="I351"/>
    </row>
    <row r="352" spans="4:9" x14ac:dyDescent="0.35">
      <c r="D352" s="304"/>
      <c r="I352"/>
    </row>
    <row r="353" spans="4:9" x14ac:dyDescent="0.35">
      <c r="D353" s="304"/>
      <c r="I353"/>
    </row>
    <row r="354" spans="4:9" x14ac:dyDescent="0.35">
      <c r="D354" s="304"/>
      <c r="I354"/>
    </row>
    <row r="355" spans="4:9" x14ac:dyDescent="0.35">
      <c r="D355" s="304"/>
      <c r="I355"/>
    </row>
    <row r="356" spans="4:9" x14ac:dyDescent="0.35">
      <c r="D356" s="304"/>
      <c r="I356"/>
    </row>
    <row r="357" spans="4:9" x14ac:dyDescent="0.35">
      <c r="D357" s="304"/>
      <c r="I357"/>
    </row>
    <row r="358" spans="4:9" x14ac:dyDescent="0.35">
      <c r="D358" s="304"/>
      <c r="I358"/>
    </row>
    <row r="359" spans="4:9" x14ac:dyDescent="0.35">
      <c r="D359" s="304"/>
      <c r="I359"/>
    </row>
    <row r="360" spans="4:9" x14ac:dyDescent="0.35">
      <c r="D360" s="304"/>
      <c r="I360"/>
    </row>
    <row r="361" spans="4:9" x14ac:dyDescent="0.35">
      <c r="D361" s="304"/>
      <c r="I361"/>
    </row>
    <row r="362" spans="4:9" x14ac:dyDescent="0.35">
      <c r="D362" s="304"/>
      <c r="I362"/>
    </row>
    <row r="363" spans="4:9" x14ac:dyDescent="0.35">
      <c r="D363" s="304"/>
      <c r="I363"/>
    </row>
    <row r="364" spans="4:9" x14ac:dyDescent="0.35">
      <c r="D364" s="304"/>
      <c r="I364"/>
    </row>
    <row r="365" spans="4:9" x14ac:dyDescent="0.35">
      <c r="D365" s="304"/>
      <c r="I365"/>
    </row>
    <row r="366" spans="4:9" x14ac:dyDescent="0.35">
      <c r="D366" s="304"/>
      <c r="I366"/>
    </row>
    <row r="367" spans="4:9" x14ac:dyDescent="0.35">
      <c r="D367" s="304"/>
      <c r="I367"/>
    </row>
    <row r="368" spans="4:9" x14ac:dyDescent="0.35">
      <c r="D368" s="304"/>
      <c r="I368"/>
    </row>
    <row r="369" spans="4:9" x14ac:dyDescent="0.35">
      <c r="D369" s="304"/>
      <c r="I369"/>
    </row>
    <row r="370" spans="4:9" x14ac:dyDescent="0.35">
      <c r="D370" s="304"/>
      <c r="I370"/>
    </row>
    <row r="371" spans="4:9" x14ac:dyDescent="0.35">
      <c r="D371" s="304"/>
      <c r="I371"/>
    </row>
    <row r="372" spans="4:9" x14ac:dyDescent="0.35">
      <c r="D372" s="304"/>
      <c r="I372"/>
    </row>
    <row r="373" spans="4:9" x14ac:dyDescent="0.35">
      <c r="D373" s="304"/>
      <c r="I373"/>
    </row>
    <row r="374" spans="4:9" x14ac:dyDescent="0.35">
      <c r="D374" s="304"/>
      <c r="I374"/>
    </row>
    <row r="375" spans="4:9" x14ac:dyDescent="0.35">
      <c r="D375" s="304"/>
      <c r="I375"/>
    </row>
    <row r="376" spans="4:9" x14ac:dyDescent="0.35">
      <c r="D376" s="304"/>
      <c r="I376"/>
    </row>
    <row r="377" spans="4:9" x14ac:dyDescent="0.35">
      <c r="D377" s="304"/>
      <c r="I377"/>
    </row>
    <row r="378" spans="4:9" x14ac:dyDescent="0.35">
      <c r="D378" s="304"/>
      <c r="I378"/>
    </row>
    <row r="379" spans="4:9" x14ac:dyDescent="0.35">
      <c r="D379" s="304"/>
      <c r="I379"/>
    </row>
    <row r="380" spans="4:9" x14ac:dyDescent="0.35">
      <c r="D380" s="304"/>
      <c r="I380"/>
    </row>
    <row r="381" spans="4:9" x14ac:dyDescent="0.35">
      <c r="D381" s="304"/>
      <c r="I381"/>
    </row>
    <row r="382" spans="4:9" x14ac:dyDescent="0.35">
      <c r="D382" s="304"/>
      <c r="I382"/>
    </row>
    <row r="383" spans="4:9" x14ac:dyDescent="0.35">
      <c r="D383" s="304"/>
      <c r="I383"/>
    </row>
    <row r="384" spans="4:9" x14ac:dyDescent="0.35">
      <c r="D384" s="304"/>
      <c r="I384"/>
    </row>
    <row r="385" spans="4:9" x14ac:dyDescent="0.35">
      <c r="D385" s="304"/>
      <c r="I385"/>
    </row>
    <row r="386" spans="4:9" x14ac:dyDescent="0.35">
      <c r="D386" s="304"/>
      <c r="I386"/>
    </row>
    <row r="387" spans="4:9" x14ac:dyDescent="0.35">
      <c r="D387" s="304"/>
      <c r="I387"/>
    </row>
    <row r="388" spans="4:9" x14ac:dyDescent="0.35">
      <c r="D388" s="304"/>
      <c r="I388"/>
    </row>
    <row r="389" spans="4:9" x14ac:dyDescent="0.35">
      <c r="D389" s="304"/>
      <c r="I389"/>
    </row>
    <row r="390" spans="4:9" x14ac:dyDescent="0.35">
      <c r="D390" s="304"/>
      <c r="I390"/>
    </row>
    <row r="391" spans="4:9" x14ac:dyDescent="0.35">
      <c r="D391" s="304"/>
      <c r="I391"/>
    </row>
    <row r="392" spans="4:9" x14ac:dyDescent="0.35">
      <c r="D392" s="304"/>
      <c r="I392"/>
    </row>
    <row r="393" spans="4:9" x14ac:dyDescent="0.35">
      <c r="D393" s="304"/>
      <c r="I393"/>
    </row>
    <row r="394" spans="4:9" x14ac:dyDescent="0.35">
      <c r="D394" s="304"/>
      <c r="I394"/>
    </row>
    <row r="395" spans="4:9" x14ac:dyDescent="0.35">
      <c r="D395" s="304"/>
      <c r="I395"/>
    </row>
    <row r="396" spans="4:9" x14ac:dyDescent="0.35">
      <c r="D396" s="304"/>
      <c r="I396"/>
    </row>
    <row r="397" spans="4:9" x14ac:dyDescent="0.35">
      <c r="D397" s="304"/>
      <c r="I397"/>
    </row>
    <row r="398" spans="4:9" x14ac:dyDescent="0.35">
      <c r="D398" s="304"/>
      <c r="I398"/>
    </row>
    <row r="399" spans="4:9" x14ac:dyDescent="0.35">
      <c r="D399" s="304"/>
      <c r="I399"/>
    </row>
    <row r="400" spans="4:9" x14ac:dyDescent="0.35">
      <c r="D400" s="304"/>
      <c r="I400"/>
    </row>
    <row r="401" spans="4:9" x14ac:dyDescent="0.35">
      <c r="D401" s="304"/>
      <c r="I401"/>
    </row>
    <row r="402" spans="4:9" x14ac:dyDescent="0.35">
      <c r="D402" s="304"/>
      <c r="I402"/>
    </row>
    <row r="403" spans="4:9" x14ac:dyDescent="0.35">
      <c r="D403" s="304"/>
      <c r="I403"/>
    </row>
    <row r="404" spans="4:9" x14ac:dyDescent="0.35">
      <c r="D404" s="304"/>
      <c r="I404"/>
    </row>
    <row r="405" spans="4:9" x14ac:dyDescent="0.35">
      <c r="D405" s="304"/>
      <c r="I405"/>
    </row>
    <row r="406" spans="4:9" x14ac:dyDescent="0.35">
      <c r="D406" s="304"/>
      <c r="I406"/>
    </row>
    <row r="407" spans="4:9" x14ac:dyDescent="0.35">
      <c r="D407" s="304"/>
      <c r="I407"/>
    </row>
    <row r="408" spans="4:9" x14ac:dyDescent="0.35">
      <c r="D408" s="304"/>
      <c r="I408"/>
    </row>
    <row r="409" spans="4:9" x14ac:dyDescent="0.35">
      <c r="D409" s="304"/>
      <c r="I409"/>
    </row>
    <row r="410" spans="4:9" x14ac:dyDescent="0.35">
      <c r="D410" s="304"/>
      <c r="I410"/>
    </row>
    <row r="411" spans="4:9" x14ac:dyDescent="0.35">
      <c r="D411" s="304"/>
      <c r="I411"/>
    </row>
    <row r="412" spans="4:9" x14ac:dyDescent="0.35">
      <c r="D412" s="304"/>
      <c r="I412"/>
    </row>
    <row r="413" spans="4:9" x14ac:dyDescent="0.35">
      <c r="D413" s="304"/>
      <c r="I413"/>
    </row>
    <row r="414" spans="4:9" x14ac:dyDescent="0.35">
      <c r="D414" s="304"/>
      <c r="I414"/>
    </row>
    <row r="415" spans="4:9" x14ac:dyDescent="0.35">
      <c r="D415" s="304"/>
      <c r="I415"/>
    </row>
    <row r="416" spans="4:9" x14ac:dyDescent="0.35">
      <c r="D416" s="304"/>
      <c r="I416"/>
    </row>
    <row r="417" spans="4:9" x14ac:dyDescent="0.35">
      <c r="D417" s="304"/>
      <c r="I417"/>
    </row>
    <row r="418" spans="4:9" x14ac:dyDescent="0.35">
      <c r="D418" s="304"/>
      <c r="I418"/>
    </row>
    <row r="419" spans="4:9" x14ac:dyDescent="0.35">
      <c r="D419" s="304"/>
      <c r="I419"/>
    </row>
    <row r="420" spans="4:9" x14ac:dyDescent="0.35">
      <c r="D420" s="304"/>
      <c r="I420"/>
    </row>
    <row r="421" spans="4:9" x14ac:dyDescent="0.35">
      <c r="D421" s="304"/>
      <c r="I421"/>
    </row>
    <row r="422" spans="4:9" x14ac:dyDescent="0.35">
      <c r="D422" s="304"/>
      <c r="I422"/>
    </row>
    <row r="423" spans="4:9" x14ac:dyDescent="0.35">
      <c r="D423" s="304"/>
      <c r="I423"/>
    </row>
    <row r="424" spans="4:9" x14ac:dyDescent="0.35">
      <c r="D424" s="304"/>
      <c r="I424"/>
    </row>
    <row r="425" spans="4:9" x14ac:dyDescent="0.35">
      <c r="D425" s="304"/>
      <c r="I425"/>
    </row>
    <row r="426" spans="4:9" x14ac:dyDescent="0.35">
      <c r="D426" s="304"/>
      <c r="I426"/>
    </row>
    <row r="427" spans="4:9" x14ac:dyDescent="0.35">
      <c r="D427" s="304"/>
      <c r="I427"/>
    </row>
    <row r="428" spans="4:9" x14ac:dyDescent="0.35">
      <c r="D428" s="304"/>
      <c r="I428"/>
    </row>
    <row r="429" spans="4:9" x14ac:dyDescent="0.35">
      <c r="D429" s="304"/>
      <c r="I429"/>
    </row>
    <row r="430" spans="4:9" x14ac:dyDescent="0.35">
      <c r="D430" s="304"/>
      <c r="I430"/>
    </row>
    <row r="431" spans="4:9" x14ac:dyDescent="0.35">
      <c r="D431" s="304"/>
      <c r="I431"/>
    </row>
    <row r="432" spans="4:9" x14ac:dyDescent="0.35">
      <c r="D432" s="304"/>
      <c r="I432"/>
    </row>
    <row r="433" spans="4:9" x14ac:dyDescent="0.35">
      <c r="D433" s="304"/>
      <c r="I433"/>
    </row>
    <row r="434" spans="4:9" x14ac:dyDescent="0.35">
      <c r="D434" s="304"/>
      <c r="I434"/>
    </row>
    <row r="435" spans="4:9" x14ac:dyDescent="0.35">
      <c r="D435" s="304"/>
      <c r="I435"/>
    </row>
    <row r="436" spans="4:9" x14ac:dyDescent="0.35">
      <c r="D436" s="304"/>
      <c r="I436"/>
    </row>
    <row r="437" spans="4:9" x14ac:dyDescent="0.35">
      <c r="D437" s="304"/>
      <c r="I437"/>
    </row>
    <row r="438" spans="4:9" x14ac:dyDescent="0.35">
      <c r="D438" s="304"/>
      <c r="I438"/>
    </row>
    <row r="439" spans="4:9" x14ac:dyDescent="0.35">
      <c r="D439" s="304"/>
      <c r="I439"/>
    </row>
    <row r="440" spans="4:9" x14ac:dyDescent="0.35">
      <c r="D440" s="304"/>
      <c r="I440"/>
    </row>
    <row r="441" spans="4:9" x14ac:dyDescent="0.35">
      <c r="D441" s="304"/>
      <c r="I441"/>
    </row>
    <row r="442" spans="4:9" x14ac:dyDescent="0.35">
      <c r="D442" s="304"/>
      <c r="I442"/>
    </row>
    <row r="443" spans="4:9" x14ac:dyDescent="0.35">
      <c r="D443" s="304"/>
      <c r="I443"/>
    </row>
    <row r="444" spans="4:9" x14ac:dyDescent="0.35">
      <c r="D444" s="304"/>
      <c r="I444"/>
    </row>
    <row r="445" spans="4:9" x14ac:dyDescent="0.35">
      <c r="D445" s="304"/>
      <c r="I445"/>
    </row>
    <row r="446" spans="4:9" x14ac:dyDescent="0.35">
      <c r="D446" s="304"/>
      <c r="I446"/>
    </row>
    <row r="447" spans="4:9" x14ac:dyDescent="0.35">
      <c r="D447" s="304"/>
      <c r="I447"/>
    </row>
    <row r="448" spans="4:9" x14ac:dyDescent="0.35">
      <c r="D448" s="304"/>
      <c r="I448"/>
    </row>
    <row r="449" spans="4:9" x14ac:dyDescent="0.35">
      <c r="D449" s="304"/>
      <c r="I449"/>
    </row>
    <row r="450" spans="4:9" x14ac:dyDescent="0.35">
      <c r="D450" s="304"/>
      <c r="I450"/>
    </row>
    <row r="451" spans="4:9" x14ac:dyDescent="0.35">
      <c r="D451" s="304"/>
      <c r="I451"/>
    </row>
    <row r="452" spans="4:9" x14ac:dyDescent="0.35">
      <c r="D452" s="304"/>
      <c r="I452"/>
    </row>
    <row r="453" spans="4:9" x14ac:dyDescent="0.35">
      <c r="D453" s="304"/>
      <c r="I453"/>
    </row>
    <row r="454" spans="4:9" x14ac:dyDescent="0.35">
      <c r="D454" s="304"/>
      <c r="I454"/>
    </row>
    <row r="455" spans="4:9" x14ac:dyDescent="0.35">
      <c r="D455" s="304"/>
      <c r="I455"/>
    </row>
    <row r="456" spans="4:9" x14ac:dyDescent="0.35">
      <c r="D456" s="304"/>
      <c r="I456"/>
    </row>
    <row r="457" spans="4:9" x14ac:dyDescent="0.35">
      <c r="D457" s="304"/>
      <c r="I457"/>
    </row>
    <row r="458" spans="4:9" x14ac:dyDescent="0.35">
      <c r="D458" s="304"/>
      <c r="I458"/>
    </row>
    <row r="459" spans="4:9" x14ac:dyDescent="0.35">
      <c r="D459" s="304"/>
      <c r="I459"/>
    </row>
    <row r="460" spans="4:9" x14ac:dyDescent="0.35">
      <c r="D460" s="304"/>
      <c r="I460"/>
    </row>
    <row r="461" spans="4:9" x14ac:dyDescent="0.35">
      <c r="D461" s="304"/>
      <c r="I461"/>
    </row>
    <row r="462" spans="4:9" x14ac:dyDescent="0.35">
      <c r="D462" s="304"/>
      <c r="I462"/>
    </row>
    <row r="463" spans="4:9" x14ac:dyDescent="0.35">
      <c r="D463" s="304"/>
      <c r="I463"/>
    </row>
    <row r="464" spans="4:9" x14ac:dyDescent="0.35">
      <c r="D464" s="304"/>
      <c r="I464"/>
    </row>
    <row r="465" spans="4:9" x14ac:dyDescent="0.35">
      <c r="D465" s="304"/>
      <c r="I465"/>
    </row>
    <row r="466" spans="4:9" x14ac:dyDescent="0.35">
      <c r="D466" s="304"/>
      <c r="I466"/>
    </row>
    <row r="467" spans="4:9" x14ac:dyDescent="0.35">
      <c r="D467" s="304"/>
      <c r="I467"/>
    </row>
    <row r="468" spans="4:9" x14ac:dyDescent="0.35">
      <c r="D468" s="304"/>
      <c r="I468"/>
    </row>
    <row r="469" spans="4:9" x14ac:dyDescent="0.35">
      <c r="D469" s="304"/>
      <c r="I469"/>
    </row>
    <row r="470" spans="4:9" x14ac:dyDescent="0.35">
      <c r="D470" s="304"/>
      <c r="I470"/>
    </row>
    <row r="471" spans="4:9" x14ac:dyDescent="0.35">
      <c r="D471" s="304"/>
      <c r="I471"/>
    </row>
    <row r="472" spans="4:9" x14ac:dyDescent="0.35">
      <c r="D472" s="304"/>
      <c r="I472"/>
    </row>
    <row r="473" spans="4:9" x14ac:dyDescent="0.35">
      <c r="D473" s="304"/>
      <c r="I473"/>
    </row>
    <row r="474" spans="4:9" x14ac:dyDescent="0.35">
      <c r="D474" s="304"/>
      <c r="I474"/>
    </row>
    <row r="475" spans="4:9" x14ac:dyDescent="0.35">
      <c r="D475" s="304"/>
      <c r="I475"/>
    </row>
    <row r="476" spans="4:9" x14ac:dyDescent="0.35">
      <c r="D476" s="304"/>
      <c r="I476"/>
    </row>
    <row r="477" spans="4:9" x14ac:dyDescent="0.35">
      <c r="D477" s="304"/>
      <c r="I477"/>
    </row>
    <row r="478" spans="4:9" x14ac:dyDescent="0.35">
      <c r="D478" s="304"/>
      <c r="I478"/>
    </row>
    <row r="479" spans="4:9" x14ac:dyDescent="0.35">
      <c r="D479" s="304"/>
      <c r="I479"/>
    </row>
    <row r="480" spans="4:9" x14ac:dyDescent="0.35">
      <c r="D480" s="304"/>
      <c r="I480"/>
    </row>
    <row r="481" spans="4:9" x14ac:dyDescent="0.35">
      <c r="D481" s="304"/>
      <c r="I481"/>
    </row>
    <row r="482" spans="4:9" x14ac:dyDescent="0.35">
      <c r="D482" s="304"/>
      <c r="I482"/>
    </row>
    <row r="483" spans="4:9" x14ac:dyDescent="0.35">
      <c r="D483" s="304"/>
      <c r="I483"/>
    </row>
    <row r="484" spans="4:9" x14ac:dyDescent="0.35">
      <c r="D484" s="304"/>
      <c r="I484"/>
    </row>
    <row r="485" spans="4:9" x14ac:dyDescent="0.35">
      <c r="D485" s="304"/>
      <c r="I485"/>
    </row>
    <row r="486" spans="4:9" x14ac:dyDescent="0.35">
      <c r="D486" s="304"/>
      <c r="I486"/>
    </row>
    <row r="487" spans="4:9" x14ac:dyDescent="0.35">
      <c r="D487" s="304"/>
      <c r="I487"/>
    </row>
    <row r="488" spans="4:9" x14ac:dyDescent="0.35">
      <c r="D488" s="304"/>
      <c r="I488"/>
    </row>
    <row r="489" spans="4:9" x14ac:dyDescent="0.35">
      <c r="D489" s="304"/>
      <c r="I489"/>
    </row>
    <row r="490" spans="4:9" x14ac:dyDescent="0.35">
      <c r="D490" s="304"/>
      <c r="I490"/>
    </row>
    <row r="491" spans="4:9" x14ac:dyDescent="0.35">
      <c r="D491" s="304"/>
      <c r="I491"/>
    </row>
    <row r="492" spans="4:9" x14ac:dyDescent="0.35">
      <c r="D492" s="304"/>
      <c r="I492"/>
    </row>
    <row r="493" spans="4:9" x14ac:dyDescent="0.35">
      <c r="D493" s="304"/>
      <c r="I493"/>
    </row>
    <row r="494" spans="4:9" x14ac:dyDescent="0.35">
      <c r="D494" s="304"/>
      <c r="I494"/>
    </row>
    <row r="495" spans="4:9" x14ac:dyDescent="0.35">
      <c r="D495" s="304"/>
      <c r="I495"/>
    </row>
    <row r="496" spans="4:9" x14ac:dyDescent="0.35">
      <c r="D496" s="304"/>
      <c r="I496"/>
    </row>
    <row r="497" spans="4:9" x14ac:dyDescent="0.35">
      <c r="D497" s="304"/>
      <c r="I497"/>
    </row>
    <row r="498" spans="4:9" x14ac:dyDescent="0.35">
      <c r="D498" s="304"/>
      <c r="I498"/>
    </row>
    <row r="499" spans="4:9" x14ac:dyDescent="0.35">
      <c r="D499" s="304"/>
      <c r="I499"/>
    </row>
    <row r="500" spans="4:9" x14ac:dyDescent="0.35">
      <c r="D500" s="304"/>
      <c r="I500"/>
    </row>
    <row r="501" spans="4:9" x14ac:dyDescent="0.35">
      <c r="D501" s="304"/>
      <c r="I501"/>
    </row>
    <row r="502" spans="4:9" x14ac:dyDescent="0.35">
      <c r="D502" s="304"/>
      <c r="I502"/>
    </row>
    <row r="503" spans="4:9" x14ac:dyDescent="0.35">
      <c r="D503" s="304"/>
      <c r="I503"/>
    </row>
    <row r="504" spans="4:9" x14ac:dyDescent="0.35">
      <c r="D504" s="304"/>
      <c r="I504"/>
    </row>
    <row r="505" spans="4:9" x14ac:dyDescent="0.35">
      <c r="D505" s="304"/>
      <c r="I505"/>
    </row>
    <row r="506" spans="4:9" x14ac:dyDescent="0.35">
      <c r="D506" s="304"/>
      <c r="I506"/>
    </row>
    <row r="507" spans="4:9" x14ac:dyDescent="0.35">
      <c r="D507" s="304"/>
      <c r="I507"/>
    </row>
    <row r="508" spans="4:9" x14ac:dyDescent="0.35">
      <c r="D508" s="304"/>
      <c r="I508"/>
    </row>
    <row r="509" spans="4:9" x14ac:dyDescent="0.35">
      <c r="D509" s="304"/>
      <c r="I509"/>
    </row>
    <row r="510" spans="4:9" x14ac:dyDescent="0.35">
      <c r="D510" s="304"/>
      <c r="I510"/>
    </row>
    <row r="511" spans="4:9" x14ac:dyDescent="0.35">
      <c r="D511" s="304"/>
      <c r="I511"/>
    </row>
    <row r="512" spans="4:9" x14ac:dyDescent="0.35">
      <c r="D512" s="304"/>
      <c r="I512"/>
    </row>
    <row r="513" spans="4:9" x14ac:dyDescent="0.35">
      <c r="D513" s="304"/>
      <c r="I513"/>
    </row>
    <row r="514" spans="4:9" x14ac:dyDescent="0.35">
      <c r="D514" s="304"/>
      <c r="I514"/>
    </row>
    <row r="515" spans="4:9" x14ac:dyDescent="0.35">
      <c r="D515" s="304"/>
      <c r="I515"/>
    </row>
    <row r="516" spans="4:9" x14ac:dyDescent="0.35">
      <c r="D516" s="304"/>
      <c r="I516"/>
    </row>
  </sheetData>
  <mergeCells count="10">
    <mergeCell ref="G8:G9"/>
    <mergeCell ref="H8:H9"/>
    <mergeCell ref="I8:I9"/>
    <mergeCell ref="A71:K71"/>
    <mergeCell ref="A75:E75"/>
    <mergeCell ref="B7:E7"/>
    <mergeCell ref="B8:B9"/>
    <mergeCell ref="C8:C9"/>
    <mergeCell ref="D8:D9"/>
    <mergeCell ref="A8:A9"/>
  </mergeCells>
  <pageMargins left="0.25" right="0.25" top="0.75" bottom="0.75" header="0.3" footer="0.3"/>
  <pageSetup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7A82E-C063-467D-8D4F-FC88B8E682C8}">
  <dimension ref="A1:K517"/>
  <sheetViews>
    <sheetView zoomScaleNormal="100" workbookViewId="0">
      <pane xSplit="1" ySplit="9" topLeftCell="B76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328125" defaultRowHeight="12.75" x14ac:dyDescent="0.35"/>
  <cols>
    <col min="1" max="1" width="29.86328125" style="52" customWidth="1"/>
    <col min="2" max="3" width="9.1328125" style="52"/>
    <col min="4" max="4" width="13.73046875" style="53" customWidth="1"/>
    <col min="5" max="5" width="16.86328125" style="52" customWidth="1"/>
    <col min="6" max="6" width="5" style="52" customWidth="1"/>
    <col min="7" max="8" width="9.1328125" style="52"/>
    <col min="9" max="9" width="9.1328125" style="53"/>
    <col min="10" max="10" width="16.86328125" style="52" customWidth="1"/>
    <col min="11" max="16384" width="9.1328125" style="52"/>
  </cols>
  <sheetData>
    <row r="1" spans="1:10" ht="13.15" x14ac:dyDescent="0.4">
      <c r="A1" s="98" t="s">
        <v>38</v>
      </c>
      <c r="B1" s="98"/>
      <c r="C1" s="98"/>
      <c r="D1" s="99"/>
      <c r="E1" s="98"/>
      <c r="F1" s="98"/>
      <c r="G1" s="98"/>
    </row>
    <row r="2" spans="1:10" ht="13.15" x14ac:dyDescent="0.4">
      <c r="A2" s="98" t="s">
        <v>39</v>
      </c>
      <c r="B2" s="98"/>
      <c r="C2" s="98"/>
      <c r="D2" s="99"/>
      <c r="E2" s="98"/>
      <c r="F2" s="98"/>
      <c r="G2" s="98"/>
    </row>
    <row r="3" spans="1:10" ht="13.15" x14ac:dyDescent="0.4">
      <c r="A3" s="98"/>
      <c r="B3" s="98"/>
      <c r="C3" s="98"/>
      <c r="D3" s="99"/>
      <c r="E3" s="98"/>
      <c r="F3" s="98"/>
      <c r="G3" s="98"/>
    </row>
    <row r="4" spans="1:10" ht="13.15" x14ac:dyDescent="0.4">
      <c r="A4" s="98" t="s">
        <v>152</v>
      </c>
      <c r="B4" s="98"/>
      <c r="C4" s="98"/>
      <c r="D4" s="99"/>
      <c r="E4" s="98"/>
      <c r="F4" s="98"/>
      <c r="G4" s="98"/>
    </row>
    <row r="5" spans="1:10" ht="13.15" x14ac:dyDescent="0.4">
      <c r="A5" s="98" t="s">
        <v>153</v>
      </c>
      <c r="B5" s="98"/>
      <c r="C5" s="98"/>
      <c r="D5" s="99"/>
      <c r="E5" s="98"/>
      <c r="F5" s="98"/>
      <c r="G5" s="353" t="s">
        <v>92</v>
      </c>
      <c r="H5" s="289"/>
      <c r="I5" s="355" t="s">
        <v>154</v>
      </c>
      <c r="J5" s="352"/>
    </row>
    <row r="7" spans="1:10" ht="27" customHeight="1" x14ac:dyDescent="0.4">
      <c r="A7" s="97"/>
      <c r="B7" s="405" t="s">
        <v>0</v>
      </c>
      <c r="C7" s="406"/>
      <c r="D7" s="406"/>
      <c r="E7" s="407"/>
      <c r="F7" s="317"/>
      <c r="G7" s="306" t="s">
        <v>1</v>
      </c>
      <c r="H7" s="335"/>
      <c r="I7" s="335"/>
      <c r="J7" s="288"/>
    </row>
    <row r="8" spans="1:10" ht="84" customHeight="1" x14ac:dyDescent="0.35">
      <c r="A8" s="370" t="s">
        <v>2</v>
      </c>
      <c r="B8" s="360" t="s">
        <v>76</v>
      </c>
      <c r="C8" s="360" t="s">
        <v>42</v>
      </c>
      <c r="D8" s="408" t="s">
        <v>67</v>
      </c>
      <c r="E8" s="89" t="s">
        <v>43</v>
      </c>
      <c r="F8" s="319"/>
      <c r="G8" s="360" t="s">
        <v>76</v>
      </c>
      <c r="H8" s="360" t="s">
        <v>4</v>
      </c>
      <c r="I8" s="408" t="s">
        <v>67</v>
      </c>
      <c r="J8" s="89" t="s">
        <v>44</v>
      </c>
    </row>
    <row r="9" spans="1:10" x14ac:dyDescent="0.35">
      <c r="A9" s="371"/>
      <c r="B9" s="361"/>
      <c r="C9" s="361"/>
      <c r="D9" s="409"/>
      <c r="E9" s="89" t="s">
        <v>41</v>
      </c>
      <c r="F9" s="343"/>
      <c r="G9" s="361"/>
      <c r="H9" s="361"/>
      <c r="I9" s="409"/>
      <c r="J9" s="89" t="s">
        <v>41</v>
      </c>
    </row>
    <row r="10" spans="1:10" ht="25.5" x14ac:dyDescent="0.35">
      <c r="A10" s="88" t="s">
        <v>50</v>
      </c>
      <c r="B10" s="299">
        <v>0</v>
      </c>
      <c r="C10" s="75">
        <v>0</v>
      </c>
      <c r="D10" s="70" t="s">
        <v>123</v>
      </c>
      <c r="E10" s="75">
        <v>0</v>
      </c>
      <c r="F10" s="287"/>
      <c r="G10" s="75">
        <v>0</v>
      </c>
      <c r="H10" s="75">
        <v>0</v>
      </c>
      <c r="I10" s="70" t="s">
        <v>123</v>
      </c>
      <c r="J10" s="75">
        <v>0</v>
      </c>
    </row>
    <row r="11" spans="1:10" ht="25.5" x14ac:dyDescent="0.35">
      <c r="A11" s="87" t="s">
        <v>5</v>
      </c>
      <c r="B11" s="75" t="s">
        <v>172</v>
      </c>
      <c r="C11" s="75">
        <v>0</v>
      </c>
      <c r="D11" s="70">
        <v>0</v>
      </c>
      <c r="E11" s="75" t="s">
        <v>172</v>
      </c>
      <c r="F11" s="287"/>
      <c r="G11" s="75">
        <v>22</v>
      </c>
      <c r="H11" s="75">
        <v>6</v>
      </c>
      <c r="I11" s="70">
        <v>0.27272727272727271</v>
      </c>
      <c r="J11" s="75" t="s">
        <v>172</v>
      </c>
    </row>
    <row r="12" spans="1:10" ht="25.5" x14ac:dyDescent="0.35">
      <c r="A12" s="74" t="s">
        <v>6</v>
      </c>
      <c r="B12" s="75">
        <v>42</v>
      </c>
      <c r="C12" s="75">
        <v>36</v>
      </c>
      <c r="D12" s="70">
        <v>0.8571428571428571</v>
      </c>
      <c r="E12" s="75">
        <v>16</v>
      </c>
      <c r="F12" s="287"/>
      <c r="G12" s="75">
        <v>41</v>
      </c>
      <c r="H12" s="75">
        <v>19</v>
      </c>
      <c r="I12" s="70">
        <v>0.46341463414634149</v>
      </c>
      <c r="J12" s="75">
        <v>19</v>
      </c>
    </row>
    <row r="13" spans="1:10" ht="25.5" x14ac:dyDescent="0.35">
      <c r="A13" s="74" t="s">
        <v>7</v>
      </c>
      <c r="B13" s="75">
        <v>321</v>
      </c>
      <c r="C13" s="75">
        <v>296</v>
      </c>
      <c r="D13" s="70">
        <v>0.92211838006230529</v>
      </c>
      <c r="E13" s="75">
        <v>297</v>
      </c>
      <c r="F13" s="287"/>
      <c r="G13" s="75">
        <v>98</v>
      </c>
      <c r="H13" s="75">
        <v>48</v>
      </c>
      <c r="I13" s="70">
        <v>0.48979591836734693</v>
      </c>
      <c r="J13" s="75">
        <v>48</v>
      </c>
    </row>
    <row r="14" spans="1:10" ht="25.5" x14ac:dyDescent="0.35">
      <c r="A14" s="74" t="s">
        <v>8</v>
      </c>
      <c r="B14" s="75">
        <v>22</v>
      </c>
      <c r="C14" s="75">
        <v>19</v>
      </c>
      <c r="D14" s="70">
        <v>0.86363636363636365</v>
      </c>
      <c r="E14" s="75">
        <v>21</v>
      </c>
      <c r="F14" s="287"/>
      <c r="G14" s="75">
        <v>24</v>
      </c>
      <c r="H14" s="75">
        <v>15</v>
      </c>
      <c r="I14" s="70">
        <v>0.625</v>
      </c>
      <c r="J14" s="75">
        <v>15</v>
      </c>
    </row>
    <row r="15" spans="1:10" ht="25.5" x14ac:dyDescent="0.35">
      <c r="A15" s="74" t="s">
        <v>9</v>
      </c>
      <c r="B15" s="75">
        <v>25</v>
      </c>
      <c r="C15" s="75">
        <v>9</v>
      </c>
      <c r="D15" s="70">
        <v>0.36</v>
      </c>
      <c r="E15" s="75">
        <v>12</v>
      </c>
      <c r="F15" s="287"/>
      <c r="G15" s="75" t="s">
        <v>172</v>
      </c>
      <c r="H15" s="75">
        <v>0</v>
      </c>
      <c r="I15" s="70">
        <v>0</v>
      </c>
      <c r="J15" s="75">
        <v>0</v>
      </c>
    </row>
    <row r="16" spans="1:10" ht="25.5" x14ac:dyDescent="0.35">
      <c r="A16" s="74" t="s">
        <v>10</v>
      </c>
      <c r="B16" s="75" t="s">
        <v>172</v>
      </c>
      <c r="C16" s="75" t="s">
        <v>172</v>
      </c>
      <c r="D16" s="70">
        <v>0.5</v>
      </c>
      <c r="E16" s="75">
        <v>11</v>
      </c>
      <c r="F16" s="287"/>
      <c r="G16" s="75" t="s">
        <v>172</v>
      </c>
      <c r="H16" s="75" t="s">
        <v>172</v>
      </c>
      <c r="I16" s="70">
        <v>0.25</v>
      </c>
      <c r="J16" s="75" t="s">
        <v>172</v>
      </c>
    </row>
    <row r="17" spans="1:10" ht="25.5" x14ac:dyDescent="0.35">
      <c r="A17" s="74" t="s">
        <v>11</v>
      </c>
      <c r="B17" s="75">
        <v>29</v>
      </c>
      <c r="C17" s="75">
        <v>22</v>
      </c>
      <c r="D17" s="70">
        <v>0.75862068965517238</v>
      </c>
      <c r="E17" s="75">
        <v>16</v>
      </c>
      <c r="F17" s="287"/>
      <c r="G17" s="75">
        <v>10</v>
      </c>
      <c r="H17" s="75">
        <v>9</v>
      </c>
      <c r="I17" s="70">
        <v>0.9</v>
      </c>
      <c r="J17" s="75">
        <v>9</v>
      </c>
    </row>
    <row r="18" spans="1:10" ht="25.5" x14ac:dyDescent="0.35">
      <c r="A18" s="74" t="s">
        <v>12</v>
      </c>
      <c r="B18" s="75">
        <v>691</v>
      </c>
      <c r="C18" s="75">
        <v>403</v>
      </c>
      <c r="D18" s="70">
        <v>0.58321273516642547</v>
      </c>
      <c r="E18" s="75">
        <v>375</v>
      </c>
      <c r="F18" s="287"/>
      <c r="G18" s="75">
        <v>175</v>
      </c>
      <c r="H18" s="75">
        <v>72</v>
      </c>
      <c r="I18" s="70">
        <v>0.41142857142857142</v>
      </c>
      <c r="J18" s="75">
        <v>72</v>
      </c>
    </row>
    <row r="19" spans="1:10" ht="25.5" x14ac:dyDescent="0.35">
      <c r="A19" s="74" t="s">
        <v>49</v>
      </c>
      <c r="B19" s="75" t="s">
        <v>172</v>
      </c>
      <c r="C19" s="75" t="s">
        <v>172</v>
      </c>
      <c r="D19" s="70">
        <v>1</v>
      </c>
      <c r="E19" s="75" t="s">
        <v>172</v>
      </c>
      <c r="F19" s="287"/>
      <c r="G19" s="75">
        <v>22</v>
      </c>
      <c r="H19" s="75">
        <v>7</v>
      </c>
      <c r="I19" s="70">
        <v>0.31818181818181818</v>
      </c>
      <c r="J19" s="75">
        <v>7</v>
      </c>
    </row>
    <row r="20" spans="1:10" ht="25.5" x14ac:dyDescent="0.35">
      <c r="A20" s="74" t="s">
        <v>51</v>
      </c>
      <c r="B20" s="75" t="s">
        <v>172</v>
      </c>
      <c r="C20" s="75" t="s">
        <v>172</v>
      </c>
      <c r="D20" s="70">
        <v>0.16666666666666666</v>
      </c>
      <c r="E20" s="75">
        <v>0</v>
      </c>
      <c r="F20" s="287"/>
      <c r="G20" s="75">
        <v>26</v>
      </c>
      <c r="H20" s="75">
        <v>24</v>
      </c>
      <c r="I20" s="70">
        <v>0.92307692307692313</v>
      </c>
      <c r="J20" s="75">
        <v>24</v>
      </c>
    </row>
    <row r="21" spans="1:10" ht="25.5" x14ac:dyDescent="0.35">
      <c r="A21" s="74" t="s">
        <v>13</v>
      </c>
      <c r="B21" s="75">
        <v>1633</v>
      </c>
      <c r="C21" s="75">
        <v>1169</v>
      </c>
      <c r="D21" s="70">
        <v>0.71586037966932026</v>
      </c>
      <c r="E21" s="75">
        <v>1101</v>
      </c>
      <c r="F21" s="287"/>
      <c r="G21" s="75">
        <v>378</v>
      </c>
      <c r="H21" s="75">
        <v>166</v>
      </c>
      <c r="I21" s="70">
        <v>0.43915343915343913</v>
      </c>
      <c r="J21" s="75">
        <v>162</v>
      </c>
    </row>
    <row r="22" spans="1:10" ht="25.5" x14ac:dyDescent="0.35">
      <c r="A22" s="74" t="s">
        <v>14</v>
      </c>
      <c r="B22" s="75">
        <v>162</v>
      </c>
      <c r="C22" s="75">
        <v>115</v>
      </c>
      <c r="D22" s="70">
        <v>0.70987654320987659</v>
      </c>
      <c r="E22" s="75">
        <v>128</v>
      </c>
      <c r="F22" s="287"/>
      <c r="G22" s="75">
        <v>77</v>
      </c>
      <c r="H22" s="75">
        <v>38</v>
      </c>
      <c r="I22" s="70">
        <v>0.4935064935064935</v>
      </c>
      <c r="J22" s="75">
        <v>38</v>
      </c>
    </row>
    <row r="23" spans="1:10" ht="38.25" x14ac:dyDescent="0.35">
      <c r="A23" s="300" t="s">
        <v>73</v>
      </c>
      <c r="B23" s="301">
        <v>0</v>
      </c>
      <c r="C23" s="301">
        <v>0</v>
      </c>
      <c r="D23" s="70" t="s">
        <v>123</v>
      </c>
      <c r="E23" s="301">
        <v>0</v>
      </c>
      <c r="F23" s="341"/>
      <c r="G23" s="301">
        <v>0</v>
      </c>
      <c r="H23" s="301">
        <v>0</v>
      </c>
      <c r="I23" s="302" t="s">
        <v>123</v>
      </c>
      <c r="J23" s="301">
        <v>0</v>
      </c>
    </row>
    <row r="24" spans="1:10" ht="25.5" x14ac:dyDescent="0.35">
      <c r="A24" s="74" t="s">
        <v>52</v>
      </c>
      <c r="B24" s="301" t="s">
        <v>172</v>
      </c>
      <c r="C24" s="301" t="s">
        <v>172</v>
      </c>
      <c r="D24" s="70">
        <v>1</v>
      </c>
      <c r="E24" s="75" t="s">
        <v>172</v>
      </c>
      <c r="F24" s="287"/>
      <c r="G24" s="75">
        <v>0</v>
      </c>
      <c r="H24" s="75">
        <v>0</v>
      </c>
      <c r="I24" s="70" t="s">
        <v>123</v>
      </c>
      <c r="J24" s="75">
        <v>0</v>
      </c>
    </row>
    <row r="25" spans="1:10" ht="25.5" x14ac:dyDescent="0.35">
      <c r="A25" s="327" t="s">
        <v>15</v>
      </c>
      <c r="B25" s="328"/>
      <c r="C25" s="328"/>
      <c r="D25" s="328" t="s">
        <v>123</v>
      </c>
      <c r="E25" s="328"/>
      <c r="F25" s="342"/>
      <c r="G25" s="328"/>
      <c r="H25" s="328"/>
      <c r="I25" s="328" t="s">
        <v>123</v>
      </c>
      <c r="J25" s="328"/>
    </row>
    <row r="26" spans="1:10" ht="25.5" x14ac:dyDescent="0.35">
      <c r="A26" s="74" t="s">
        <v>16</v>
      </c>
      <c r="B26" s="75">
        <v>23</v>
      </c>
      <c r="C26" s="75">
        <v>9</v>
      </c>
      <c r="D26" s="70">
        <v>0.39130434782608697</v>
      </c>
      <c r="E26" s="75">
        <v>6</v>
      </c>
      <c r="F26" s="287"/>
      <c r="G26" s="75" t="s">
        <v>172</v>
      </c>
      <c r="H26" s="75">
        <v>0</v>
      </c>
      <c r="I26" s="70">
        <v>0</v>
      </c>
      <c r="J26" s="75">
        <v>0</v>
      </c>
    </row>
    <row r="27" spans="1:10" ht="38.25" x14ac:dyDescent="0.35">
      <c r="A27" s="300" t="s">
        <v>71</v>
      </c>
      <c r="B27" s="75">
        <v>0</v>
      </c>
      <c r="C27" s="75">
        <v>0</v>
      </c>
      <c r="D27" s="75" t="s">
        <v>123</v>
      </c>
      <c r="E27" s="75">
        <v>0</v>
      </c>
      <c r="F27" s="287"/>
      <c r="G27" s="75">
        <v>0</v>
      </c>
      <c r="H27" s="75">
        <v>0</v>
      </c>
      <c r="I27" s="75" t="s">
        <v>123</v>
      </c>
      <c r="J27" s="75">
        <v>0</v>
      </c>
    </row>
    <row r="28" spans="1:10" ht="38.25" x14ac:dyDescent="0.35">
      <c r="A28" s="300" t="s">
        <v>72</v>
      </c>
      <c r="B28" s="75">
        <v>0</v>
      </c>
      <c r="C28" s="75">
        <v>0</v>
      </c>
      <c r="D28" s="75" t="s">
        <v>123</v>
      </c>
      <c r="E28" s="75">
        <v>0</v>
      </c>
      <c r="F28" s="287"/>
      <c r="G28" s="75">
        <v>0</v>
      </c>
      <c r="H28" s="75">
        <v>0</v>
      </c>
      <c r="I28" s="75" t="s">
        <v>123</v>
      </c>
      <c r="J28" s="75">
        <v>0</v>
      </c>
    </row>
    <row r="29" spans="1:10" ht="25.5" x14ac:dyDescent="0.35">
      <c r="A29" s="74" t="s">
        <v>17</v>
      </c>
      <c r="B29" s="75">
        <v>32</v>
      </c>
      <c r="C29" s="75">
        <v>29</v>
      </c>
      <c r="D29" s="70">
        <v>0.90625</v>
      </c>
      <c r="E29" s="75">
        <v>25</v>
      </c>
      <c r="F29" s="287"/>
      <c r="G29" s="75">
        <v>9</v>
      </c>
      <c r="H29" s="75">
        <v>6</v>
      </c>
      <c r="I29" s="70">
        <v>0.66666666666666663</v>
      </c>
      <c r="J29" s="75">
        <v>6</v>
      </c>
    </row>
    <row r="30" spans="1:10" ht="25.5" x14ac:dyDescent="0.35">
      <c r="A30" s="74" t="s">
        <v>53</v>
      </c>
      <c r="B30" s="75">
        <v>45</v>
      </c>
      <c r="C30" s="75">
        <v>43</v>
      </c>
      <c r="D30" s="70">
        <v>0.9555555555555556</v>
      </c>
      <c r="E30" s="75">
        <v>12</v>
      </c>
      <c r="F30" s="287"/>
      <c r="G30" s="75">
        <v>50</v>
      </c>
      <c r="H30" s="75">
        <v>38</v>
      </c>
      <c r="I30" s="70">
        <v>0.76</v>
      </c>
      <c r="J30" s="75">
        <v>43</v>
      </c>
    </row>
    <row r="31" spans="1:10" ht="25.5" x14ac:dyDescent="0.35">
      <c r="A31" s="74" t="s">
        <v>93</v>
      </c>
      <c r="B31" s="75">
        <v>340</v>
      </c>
      <c r="C31" s="75">
        <v>223</v>
      </c>
      <c r="D31" s="70">
        <v>0.65588235294117647</v>
      </c>
      <c r="E31" s="75">
        <v>238</v>
      </c>
      <c r="F31" s="287"/>
      <c r="G31" s="75">
        <v>100</v>
      </c>
      <c r="H31" s="75">
        <v>63</v>
      </c>
      <c r="I31" s="70">
        <v>0.63</v>
      </c>
      <c r="J31" s="75">
        <v>59</v>
      </c>
    </row>
    <row r="32" spans="1:10" ht="38.25" x14ac:dyDescent="0.35">
      <c r="A32" s="300" t="s">
        <v>103</v>
      </c>
      <c r="B32" s="75">
        <v>0</v>
      </c>
      <c r="C32" s="75">
        <v>0</v>
      </c>
      <c r="D32" s="75" t="s">
        <v>123</v>
      </c>
      <c r="E32" s="75">
        <v>0</v>
      </c>
      <c r="F32" s="287"/>
      <c r="G32" s="75">
        <v>0</v>
      </c>
      <c r="H32" s="75">
        <v>0</v>
      </c>
      <c r="I32" s="75" t="s">
        <v>123</v>
      </c>
      <c r="J32" s="75">
        <v>0</v>
      </c>
    </row>
    <row r="33" spans="1:10" ht="51" x14ac:dyDescent="0.35">
      <c r="A33" s="300" t="s">
        <v>102</v>
      </c>
      <c r="B33" s="75">
        <v>0</v>
      </c>
      <c r="C33" s="75">
        <v>0</v>
      </c>
      <c r="D33" s="75" t="s">
        <v>123</v>
      </c>
      <c r="E33" s="75">
        <v>0</v>
      </c>
      <c r="F33" s="287"/>
      <c r="G33" s="75">
        <v>0</v>
      </c>
      <c r="H33" s="75">
        <v>0</v>
      </c>
      <c r="I33" s="75" t="s">
        <v>123</v>
      </c>
      <c r="J33" s="75">
        <v>0</v>
      </c>
    </row>
    <row r="34" spans="1:10" ht="51" x14ac:dyDescent="0.35">
      <c r="A34" s="300" t="s">
        <v>101</v>
      </c>
      <c r="B34" s="75">
        <v>0</v>
      </c>
      <c r="C34" s="75">
        <v>0</v>
      </c>
      <c r="D34" s="75" t="s">
        <v>123</v>
      </c>
      <c r="E34" s="75">
        <v>0</v>
      </c>
      <c r="F34" s="287"/>
      <c r="G34" s="75">
        <v>0</v>
      </c>
      <c r="H34" s="75">
        <v>0</v>
      </c>
      <c r="I34" s="75" t="s">
        <v>123</v>
      </c>
      <c r="J34" s="75">
        <v>0</v>
      </c>
    </row>
    <row r="35" spans="1:10" ht="25.5" x14ac:dyDescent="0.35">
      <c r="A35" s="74" t="s">
        <v>18</v>
      </c>
      <c r="B35" s="75">
        <v>54</v>
      </c>
      <c r="C35" s="75">
        <v>36</v>
      </c>
      <c r="D35" s="70">
        <v>0.66666666666666663</v>
      </c>
      <c r="E35" s="75">
        <v>42</v>
      </c>
      <c r="F35" s="287"/>
      <c r="G35" s="75">
        <v>118</v>
      </c>
      <c r="H35" s="75">
        <v>53</v>
      </c>
      <c r="I35" s="70">
        <v>0.44915254237288138</v>
      </c>
      <c r="J35" s="75">
        <v>53</v>
      </c>
    </row>
    <row r="36" spans="1:10" ht="25.5" x14ac:dyDescent="0.35">
      <c r="A36" s="74" t="s">
        <v>19</v>
      </c>
      <c r="B36" s="75">
        <v>324</v>
      </c>
      <c r="C36" s="75">
        <v>224</v>
      </c>
      <c r="D36" s="70">
        <v>0.69135802469135799</v>
      </c>
      <c r="E36" s="75">
        <v>208</v>
      </c>
      <c r="F36" s="287"/>
      <c r="G36" s="75">
        <v>158</v>
      </c>
      <c r="H36" s="75">
        <v>49</v>
      </c>
      <c r="I36" s="70">
        <v>0.310126582278481</v>
      </c>
      <c r="J36" s="75">
        <v>48</v>
      </c>
    </row>
    <row r="37" spans="1:10" ht="51" x14ac:dyDescent="0.35">
      <c r="A37" s="74" t="s">
        <v>100</v>
      </c>
      <c r="B37" s="75">
        <v>43</v>
      </c>
      <c r="C37" s="75">
        <v>32</v>
      </c>
      <c r="D37" s="70">
        <v>0.7441860465116279</v>
      </c>
      <c r="E37" s="75">
        <v>44</v>
      </c>
      <c r="F37" s="287"/>
      <c r="G37" s="75">
        <v>42</v>
      </c>
      <c r="H37" s="75">
        <v>17</v>
      </c>
      <c r="I37" s="70">
        <v>0.40476190476190477</v>
      </c>
      <c r="J37" s="75">
        <v>17</v>
      </c>
    </row>
    <row r="38" spans="1:10" ht="25.5" x14ac:dyDescent="0.35">
      <c r="A38" s="74" t="s">
        <v>20</v>
      </c>
      <c r="B38" s="75">
        <v>18</v>
      </c>
      <c r="C38" s="75">
        <v>10</v>
      </c>
      <c r="D38" s="70">
        <v>0.55555555555555558</v>
      </c>
      <c r="E38" s="75">
        <v>10</v>
      </c>
      <c r="F38" s="287"/>
      <c r="G38" s="75" t="s">
        <v>172</v>
      </c>
      <c r="H38" s="75" t="s">
        <v>172</v>
      </c>
      <c r="I38" s="70">
        <v>1</v>
      </c>
      <c r="J38" s="75" t="s">
        <v>172</v>
      </c>
    </row>
    <row r="39" spans="1:10" ht="25.5" x14ac:dyDescent="0.35">
      <c r="A39" s="74" t="s">
        <v>21</v>
      </c>
      <c r="B39" s="75">
        <v>39</v>
      </c>
      <c r="C39" s="75">
        <v>24</v>
      </c>
      <c r="D39" s="70">
        <v>0.61538461538461542</v>
      </c>
      <c r="E39" s="75">
        <v>25</v>
      </c>
      <c r="F39" s="287"/>
      <c r="G39" s="75" t="s">
        <v>172</v>
      </c>
      <c r="H39" s="75" t="s">
        <v>172</v>
      </c>
      <c r="I39" s="70">
        <v>0.33333333333333331</v>
      </c>
      <c r="J39" s="75" t="s">
        <v>172</v>
      </c>
    </row>
    <row r="40" spans="1:10" ht="38.25" x14ac:dyDescent="0.35">
      <c r="A40" s="74" t="s">
        <v>99</v>
      </c>
      <c r="B40" s="75">
        <v>12</v>
      </c>
      <c r="C40" s="75">
        <v>9</v>
      </c>
      <c r="D40" s="70">
        <v>0.75</v>
      </c>
      <c r="E40" s="75">
        <v>6</v>
      </c>
      <c r="F40" s="287"/>
      <c r="G40" s="75">
        <v>16</v>
      </c>
      <c r="H40" s="75">
        <v>9</v>
      </c>
      <c r="I40" s="70">
        <v>0.5625</v>
      </c>
      <c r="J40" s="75">
        <v>8</v>
      </c>
    </row>
    <row r="41" spans="1:10" ht="38.25" x14ac:dyDescent="0.35">
      <c r="A41" s="74" t="s">
        <v>98</v>
      </c>
      <c r="B41" s="75">
        <v>0</v>
      </c>
      <c r="C41" s="75">
        <v>0</v>
      </c>
      <c r="D41" s="70" t="s">
        <v>123</v>
      </c>
      <c r="E41" s="75">
        <v>0</v>
      </c>
      <c r="F41" s="287"/>
      <c r="G41" s="75">
        <v>0</v>
      </c>
      <c r="H41" s="75">
        <v>0</v>
      </c>
      <c r="I41" s="70" t="s">
        <v>123</v>
      </c>
      <c r="J41" s="75">
        <v>0</v>
      </c>
    </row>
    <row r="42" spans="1:10" ht="38.25" x14ac:dyDescent="0.35">
      <c r="A42" s="74" t="s">
        <v>65</v>
      </c>
      <c r="B42" s="75">
        <v>39</v>
      </c>
      <c r="C42" s="75">
        <v>29</v>
      </c>
      <c r="D42" s="70">
        <v>0.74358974358974361</v>
      </c>
      <c r="E42" s="75">
        <v>26</v>
      </c>
      <c r="F42" s="287"/>
      <c r="G42" s="75">
        <v>19</v>
      </c>
      <c r="H42" s="75">
        <v>13</v>
      </c>
      <c r="I42" s="70">
        <v>0.68421052631578949</v>
      </c>
      <c r="J42" s="75">
        <v>12</v>
      </c>
    </row>
    <row r="43" spans="1:10" ht="25.5" x14ac:dyDescent="0.35">
      <c r="A43" s="74" t="s">
        <v>56</v>
      </c>
      <c r="B43" s="75">
        <v>49</v>
      </c>
      <c r="C43" s="75">
        <v>21</v>
      </c>
      <c r="D43" s="70">
        <v>0.42857142857142855</v>
      </c>
      <c r="E43" s="75">
        <v>25</v>
      </c>
      <c r="F43" s="287"/>
      <c r="G43" s="75" t="s">
        <v>172</v>
      </c>
      <c r="H43" s="75" t="s">
        <v>172</v>
      </c>
      <c r="I43" s="70">
        <v>0.5</v>
      </c>
      <c r="J43" s="75" t="s">
        <v>172</v>
      </c>
    </row>
    <row r="44" spans="1:10" ht="25.5" x14ac:dyDescent="0.35">
      <c r="A44" s="74" t="s">
        <v>22</v>
      </c>
      <c r="B44" s="75">
        <v>56</v>
      </c>
      <c r="C44" s="75">
        <v>43</v>
      </c>
      <c r="D44" s="70">
        <v>0.7678571428571429</v>
      </c>
      <c r="E44" s="75">
        <v>43</v>
      </c>
      <c r="F44" s="287"/>
      <c r="G44" s="75">
        <v>33</v>
      </c>
      <c r="H44" s="75">
        <v>17</v>
      </c>
      <c r="I44" s="70">
        <v>0.51515151515151514</v>
      </c>
      <c r="J44" s="75">
        <v>17</v>
      </c>
    </row>
    <row r="45" spans="1:10" ht="25.5" x14ac:dyDescent="0.35">
      <c r="A45" s="74" t="s">
        <v>58</v>
      </c>
      <c r="B45" s="75">
        <v>111</v>
      </c>
      <c r="C45" s="75">
        <v>101</v>
      </c>
      <c r="D45" s="70">
        <v>0.90990990990990994</v>
      </c>
      <c r="E45" s="75">
        <v>69</v>
      </c>
      <c r="F45" s="287"/>
      <c r="G45" s="75">
        <v>20</v>
      </c>
      <c r="H45" s="75">
        <v>12</v>
      </c>
      <c r="I45" s="70">
        <v>0.6</v>
      </c>
      <c r="J45" s="75">
        <v>12</v>
      </c>
    </row>
    <row r="46" spans="1:10" ht="25.5" x14ac:dyDescent="0.35">
      <c r="A46" s="74" t="s">
        <v>23</v>
      </c>
      <c r="B46" s="75">
        <v>10</v>
      </c>
      <c r="C46" s="75">
        <v>8</v>
      </c>
      <c r="D46" s="70">
        <v>0.8</v>
      </c>
      <c r="E46" s="75">
        <v>23</v>
      </c>
      <c r="F46" s="287"/>
      <c r="G46" s="75">
        <v>17</v>
      </c>
      <c r="H46" s="75">
        <v>13</v>
      </c>
      <c r="I46" s="70">
        <v>0.76470588235294112</v>
      </c>
      <c r="J46" s="75">
        <v>15</v>
      </c>
    </row>
    <row r="47" spans="1:10" ht="38.25" x14ac:dyDescent="0.35">
      <c r="A47" s="327" t="s">
        <v>77</v>
      </c>
      <c r="B47" s="327"/>
      <c r="C47" s="327"/>
      <c r="D47" s="327" t="s">
        <v>123</v>
      </c>
      <c r="E47" s="327"/>
      <c r="F47" s="344"/>
      <c r="G47" s="327"/>
      <c r="H47" s="327"/>
      <c r="I47" s="327" t="s">
        <v>123</v>
      </c>
      <c r="J47" s="327"/>
    </row>
    <row r="48" spans="1:10" ht="25.5" x14ac:dyDescent="0.35">
      <c r="A48" s="74" t="s">
        <v>24</v>
      </c>
      <c r="B48" s="75">
        <v>13</v>
      </c>
      <c r="C48" s="75">
        <v>12</v>
      </c>
      <c r="D48" s="70">
        <v>0.92307692307692313</v>
      </c>
      <c r="E48" s="75" t="s">
        <v>172</v>
      </c>
      <c r="F48" s="287"/>
      <c r="G48" s="75" t="s">
        <v>172</v>
      </c>
      <c r="H48" s="75" t="s">
        <v>172</v>
      </c>
      <c r="I48" s="70">
        <v>1</v>
      </c>
      <c r="J48" s="75" t="s">
        <v>172</v>
      </c>
    </row>
    <row r="49" spans="1:10" ht="25.5" x14ac:dyDescent="0.35">
      <c r="A49" s="74" t="s">
        <v>48</v>
      </c>
      <c r="B49" s="75">
        <v>72</v>
      </c>
      <c r="C49" s="75">
        <v>58</v>
      </c>
      <c r="D49" s="70">
        <v>0.80555555555555558</v>
      </c>
      <c r="E49" s="75">
        <v>50</v>
      </c>
      <c r="F49" s="287"/>
      <c r="G49" s="75">
        <v>30</v>
      </c>
      <c r="H49" s="75">
        <v>15</v>
      </c>
      <c r="I49" s="70">
        <v>0.5</v>
      </c>
      <c r="J49" s="75">
        <v>15</v>
      </c>
    </row>
    <row r="50" spans="1:10" ht="38.25" x14ac:dyDescent="0.35">
      <c r="A50" s="74" t="s">
        <v>63</v>
      </c>
      <c r="B50" s="75">
        <v>0</v>
      </c>
      <c r="C50" s="75">
        <v>0</v>
      </c>
      <c r="D50" s="70" t="s">
        <v>123</v>
      </c>
      <c r="E50" s="75">
        <v>0</v>
      </c>
      <c r="F50" s="287"/>
      <c r="G50" s="75" t="s">
        <v>172</v>
      </c>
      <c r="H50" s="75" t="s">
        <v>172</v>
      </c>
      <c r="I50" s="70">
        <v>1</v>
      </c>
      <c r="J50" s="75">
        <v>0</v>
      </c>
    </row>
    <row r="51" spans="1:10" ht="25.5" x14ac:dyDescent="0.35">
      <c r="A51" s="74" t="s">
        <v>25</v>
      </c>
      <c r="B51" s="75">
        <v>37</v>
      </c>
      <c r="C51" s="75">
        <v>32</v>
      </c>
      <c r="D51" s="70">
        <v>0.86486486486486491</v>
      </c>
      <c r="E51" s="75">
        <v>42</v>
      </c>
      <c r="F51" s="287"/>
      <c r="G51" s="75">
        <v>43</v>
      </c>
      <c r="H51" s="75">
        <v>17</v>
      </c>
      <c r="I51" s="70">
        <v>0.39534883720930231</v>
      </c>
      <c r="J51" s="75">
        <v>17</v>
      </c>
    </row>
    <row r="52" spans="1:10" ht="25.5" x14ac:dyDescent="0.35">
      <c r="A52" s="74" t="s">
        <v>26</v>
      </c>
      <c r="B52" s="75">
        <v>23</v>
      </c>
      <c r="C52" s="75">
        <v>21</v>
      </c>
      <c r="D52" s="70">
        <v>0.91304347826086951</v>
      </c>
      <c r="E52" s="75">
        <v>22</v>
      </c>
      <c r="F52" s="287"/>
      <c r="G52" s="75">
        <v>104</v>
      </c>
      <c r="H52" s="75">
        <v>79</v>
      </c>
      <c r="I52" s="70">
        <v>0.75961538461538458</v>
      </c>
      <c r="J52" s="75">
        <v>78</v>
      </c>
    </row>
    <row r="53" spans="1:10" ht="25.5" x14ac:dyDescent="0.35">
      <c r="A53" s="74" t="s">
        <v>27</v>
      </c>
      <c r="B53" s="75">
        <v>701</v>
      </c>
      <c r="C53" s="75">
        <v>482</v>
      </c>
      <c r="D53" s="70">
        <v>0.68758915834522116</v>
      </c>
      <c r="E53" s="75">
        <v>474</v>
      </c>
      <c r="F53" s="287"/>
      <c r="G53" s="75">
        <v>126</v>
      </c>
      <c r="H53" s="75">
        <v>34</v>
      </c>
      <c r="I53" s="70">
        <v>0.26984126984126983</v>
      </c>
      <c r="J53" s="75">
        <v>35</v>
      </c>
    </row>
    <row r="54" spans="1:10" ht="25.5" x14ac:dyDescent="0.35">
      <c r="A54" s="74" t="s">
        <v>28</v>
      </c>
      <c r="B54" s="75">
        <v>18</v>
      </c>
      <c r="C54" s="75">
        <v>18</v>
      </c>
      <c r="D54" s="70">
        <v>1</v>
      </c>
      <c r="E54" s="75">
        <v>47</v>
      </c>
      <c r="F54" s="287"/>
      <c r="G54" s="75">
        <v>8</v>
      </c>
      <c r="H54" s="75">
        <v>7</v>
      </c>
      <c r="I54" s="70">
        <v>0.875</v>
      </c>
      <c r="J54" s="75">
        <v>7</v>
      </c>
    </row>
    <row r="55" spans="1:10" ht="25.5" x14ac:dyDescent="0.35">
      <c r="A55" s="74" t="s">
        <v>59</v>
      </c>
      <c r="B55" s="75">
        <v>15</v>
      </c>
      <c r="C55" s="75">
        <v>11</v>
      </c>
      <c r="D55" s="70">
        <v>0.73333333333333328</v>
      </c>
      <c r="E55" s="75">
        <v>10</v>
      </c>
      <c r="F55" s="287"/>
      <c r="G55" s="75" t="s">
        <v>172</v>
      </c>
      <c r="H55" s="75" t="s">
        <v>172</v>
      </c>
      <c r="I55" s="70">
        <v>0.5714285714285714</v>
      </c>
      <c r="J55" s="75" t="s">
        <v>172</v>
      </c>
    </row>
    <row r="56" spans="1:10" ht="25.5" x14ac:dyDescent="0.35">
      <c r="A56" s="74" t="s">
        <v>29</v>
      </c>
      <c r="B56" s="75">
        <v>145</v>
      </c>
      <c r="C56" s="75">
        <v>114</v>
      </c>
      <c r="D56" s="70">
        <v>0.78620689655172415</v>
      </c>
      <c r="E56" s="75">
        <v>125</v>
      </c>
      <c r="F56" s="287"/>
      <c r="G56" s="75">
        <v>25</v>
      </c>
      <c r="H56" s="75">
        <v>7</v>
      </c>
      <c r="I56" s="70">
        <v>0.28000000000000003</v>
      </c>
      <c r="J56" s="75">
        <v>7</v>
      </c>
    </row>
    <row r="57" spans="1:10" ht="38.25" x14ac:dyDescent="0.35">
      <c r="A57" s="74" t="s">
        <v>97</v>
      </c>
      <c r="B57" s="75">
        <v>0</v>
      </c>
      <c r="C57" s="75">
        <v>0</v>
      </c>
      <c r="D57" s="70" t="s">
        <v>123</v>
      </c>
      <c r="E57" s="75">
        <v>0</v>
      </c>
      <c r="F57" s="287"/>
      <c r="G57" s="75" t="s">
        <v>172</v>
      </c>
      <c r="H57" s="75" t="s">
        <v>172</v>
      </c>
      <c r="I57" s="70">
        <v>1</v>
      </c>
      <c r="J57" s="75" t="s">
        <v>172</v>
      </c>
    </row>
    <row r="58" spans="1:10" ht="25.5" x14ac:dyDescent="0.35">
      <c r="A58" s="74" t="s">
        <v>30</v>
      </c>
      <c r="B58" s="75">
        <v>68</v>
      </c>
      <c r="C58" s="75">
        <v>40</v>
      </c>
      <c r="D58" s="70">
        <v>0.58823529411764708</v>
      </c>
      <c r="E58" s="75">
        <v>29</v>
      </c>
      <c r="F58" s="287"/>
      <c r="G58" s="75" t="s">
        <v>172</v>
      </c>
      <c r="H58" s="75" t="s">
        <v>172</v>
      </c>
      <c r="I58" s="70">
        <v>0.45454545454545453</v>
      </c>
      <c r="J58" s="75" t="s">
        <v>172</v>
      </c>
    </row>
    <row r="59" spans="1:10" ht="25.5" x14ac:dyDescent="0.35">
      <c r="A59" s="74" t="s">
        <v>31</v>
      </c>
      <c r="B59" s="75">
        <v>163</v>
      </c>
      <c r="C59" s="75">
        <v>119</v>
      </c>
      <c r="D59" s="70">
        <v>0.73006134969325154</v>
      </c>
      <c r="E59" s="75">
        <v>108</v>
      </c>
      <c r="F59" s="287"/>
      <c r="G59" s="75">
        <v>8</v>
      </c>
      <c r="H59" s="75">
        <v>7</v>
      </c>
      <c r="I59" s="70">
        <v>0.875</v>
      </c>
      <c r="J59" s="75" t="s">
        <v>172</v>
      </c>
    </row>
    <row r="60" spans="1:10" ht="25.5" x14ac:dyDescent="0.35">
      <c r="A60" s="74" t="s">
        <v>32</v>
      </c>
      <c r="B60" s="75">
        <v>52</v>
      </c>
      <c r="C60" s="75">
        <v>44</v>
      </c>
      <c r="D60" s="70">
        <v>0.84615384615384615</v>
      </c>
      <c r="E60" s="75">
        <v>44</v>
      </c>
      <c r="F60" s="287"/>
      <c r="G60" s="75">
        <v>15</v>
      </c>
      <c r="H60" s="75">
        <v>6</v>
      </c>
      <c r="I60" s="70">
        <v>0.4</v>
      </c>
      <c r="J60" s="75" t="s">
        <v>172</v>
      </c>
    </row>
    <row r="61" spans="1:10" ht="25.5" x14ac:dyDescent="0.35">
      <c r="A61" s="74" t="s">
        <v>33</v>
      </c>
      <c r="B61" s="75">
        <v>120</v>
      </c>
      <c r="C61" s="75">
        <v>70</v>
      </c>
      <c r="D61" s="70">
        <v>0.58333333333333337</v>
      </c>
      <c r="E61" s="75">
        <v>59</v>
      </c>
      <c r="F61" s="287"/>
      <c r="G61" s="75">
        <v>77</v>
      </c>
      <c r="H61" s="75">
        <v>38</v>
      </c>
      <c r="I61" s="70">
        <v>0.4935064935064935</v>
      </c>
      <c r="J61" s="75">
        <v>36</v>
      </c>
    </row>
    <row r="62" spans="1:10" ht="25.5" x14ac:dyDescent="0.35">
      <c r="A62" s="74" t="s">
        <v>61</v>
      </c>
      <c r="B62" s="75">
        <v>0</v>
      </c>
      <c r="C62" s="75">
        <v>0</v>
      </c>
      <c r="D62" s="70" t="s">
        <v>123</v>
      </c>
      <c r="E62" s="75">
        <v>0</v>
      </c>
      <c r="F62" s="287"/>
      <c r="G62" s="75">
        <v>7</v>
      </c>
      <c r="H62" s="75">
        <v>0</v>
      </c>
      <c r="I62" s="70">
        <v>0</v>
      </c>
      <c r="J62" s="75">
        <v>0</v>
      </c>
    </row>
    <row r="63" spans="1:10" ht="25.5" x14ac:dyDescent="0.35">
      <c r="A63" s="74" t="s">
        <v>34</v>
      </c>
      <c r="B63" s="75">
        <v>0</v>
      </c>
      <c r="C63" s="75">
        <v>0</v>
      </c>
      <c r="D63" s="70" t="s">
        <v>123</v>
      </c>
      <c r="E63" s="75">
        <v>0</v>
      </c>
      <c r="F63" s="287"/>
      <c r="G63" s="75" t="s">
        <v>172</v>
      </c>
      <c r="H63" s="75" t="s">
        <v>172</v>
      </c>
      <c r="I63" s="70">
        <v>0.33333333333333331</v>
      </c>
      <c r="J63" s="75" t="s">
        <v>172</v>
      </c>
    </row>
    <row r="64" spans="1:10" ht="25.5" x14ac:dyDescent="0.35">
      <c r="A64" s="74" t="s">
        <v>78</v>
      </c>
      <c r="B64" s="75">
        <v>0</v>
      </c>
      <c r="C64" s="75">
        <v>0</v>
      </c>
      <c r="D64" s="45" t="s">
        <v>123</v>
      </c>
      <c r="E64" s="75" t="s">
        <v>172</v>
      </c>
      <c r="F64" s="287"/>
      <c r="G64" s="75">
        <v>11</v>
      </c>
      <c r="H64" s="75">
        <v>9</v>
      </c>
      <c r="I64" s="45">
        <v>0.81818181818181823</v>
      </c>
      <c r="J64" s="75">
        <v>19</v>
      </c>
    </row>
    <row r="65" spans="1:11" ht="25.5" x14ac:dyDescent="0.35">
      <c r="A65" s="74" t="s">
        <v>35</v>
      </c>
      <c r="B65" s="75">
        <v>172</v>
      </c>
      <c r="C65" s="75">
        <v>108</v>
      </c>
      <c r="D65" s="70">
        <v>0.62790697674418605</v>
      </c>
      <c r="E65" s="75">
        <v>102</v>
      </c>
      <c r="F65" s="287"/>
      <c r="G65" s="75">
        <v>89</v>
      </c>
      <c r="H65" s="75">
        <v>38</v>
      </c>
      <c r="I65" s="70">
        <v>0.42696629213483145</v>
      </c>
      <c r="J65" s="75">
        <v>38</v>
      </c>
    </row>
    <row r="66" spans="1:11" ht="25.5" x14ac:dyDescent="0.35">
      <c r="A66" s="74" t="s">
        <v>60</v>
      </c>
      <c r="B66" s="75" t="s">
        <v>172</v>
      </c>
      <c r="C66" s="75" t="s">
        <v>172</v>
      </c>
      <c r="D66" s="70">
        <v>0.2</v>
      </c>
      <c r="E66" s="75" t="s">
        <v>172</v>
      </c>
      <c r="F66" s="287"/>
      <c r="G66" s="75">
        <v>38</v>
      </c>
      <c r="H66" s="75">
        <v>16</v>
      </c>
      <c r="I66" s="70">
        <v>0.42105263157894735</v>
      </c>
      <c r="J66" s="75">
        <v>16</v>
      </c>
    </row>
    <row r="67" spans="1:11" ht="25.5" x14ac:dyDescent="0.35">
      <c r="A67" s="74" t="s">
        <v>36</v>
      </c>
      <c r="B67" s="75">
        <v>250</v>
      </c>
      <c r="C67" s="75">
        <v>121</v>
      </c>
      <c r="D67" s="70">
        <v>0.48399999999999999</v>
      </c>
      <c r="E67" s="75">
        <v>80</v>
      </c>
      <c r="F67" s="287"/>
      <c r="G67" s="75">
        <v>300</v>
      </c>
      <c r="H67" s="75">
        <v>153</v>
      </c>
      <c r="I67" s="70">
        <v>0.51</v>
      </c>
      <c r="J67" s="75">
        <v>182</v>
      </c>
    </row>
    <row r="68" spans="1:11" x14ac:dyDescent="0.35">
      <c r="A68" s="74"/>
      <c r="D68" s="73"/>
      <c r="I68" s="73"/>
    </row>
    <row r="69" spans="1:11" x14ac:dyDescent="0.35">
      <c r="A69" s="71" t="s">
        <v>37</v>
      </c>
      <c r="B69" s="75">
        <v>6014</v>
      </c>
      <c r="C69" s="75">
        <v>4176</v>
      </c>
      <c r="D69" s="70">
        <v>0.69437978051213833</v>
      </c>
      <c r="E69" s="75">
        <v>3995</v>
      </c>
      <c r="F69" s="320"/>
      <c r="G69" s="75">
        <v>2389</v>
      </c>
      <c r="H69" s="75">
        <v>1145</v>
      </c>
      <c r="I69" s="70">
        <v>0.47928003348681458</v>
      </c>
      <c r="J69" s="75">
        <v>1166</v>
      </c>
    </row>
    <row r="70" spans="1:11" x14ac:dyDescent="0.35">
      <c r="A70" s="54"/>
      <c r="D70" s="16"/>
    </row>
    <row r="71" spans="1:11" x14ac:dyDescent="0.35">
      <c r="D71" s="16"/>
      <c r="G71" s="56"/>
      <c r="H71" s="56"/>
      <c r="I71" s="57"/>
      <c r="J71" s="56"/>
    </row>
    <row r="72" spans="1:11" ht="47.25" customHeight="1" x14ac:dyDescent="0.35">
      <c r="A72" s="402" t="s">
        <v>148</v>
      </c>
      <c r="B72" s="402"/>
      <c r="C72" s="402"/>
      <c r="D72" s="402"/>
      <c r="E72" s="402"/>
      <c r="F72" s="402"/>
      <c r="G72" s="402"/>
      <c r="H72" s="402"/>
      <c r="I72" s="402"/>
      <c r="J72" s="402"/>
      <c r="K72" s="305"/>
    </row>
    <row r="73" spans="1:11" x14ac:dyDescent="0.35">
      <c r="D73" s="16"/>
    </row>
    <row r="74" spans="1:11" ht="13.15" x14ac:dyDescent="0.4">
      <c r="A74" s="184" t="s">
        <v>173</v>
      </c>
      <c r="B74" s="309"/>
      <c r="C74" s="309"/>
      <c r="D74" s="16"/>
      <c r="G74" s="309"/>
      <c r="H74" s="309"/>
      <c r="I74" s="309"/>
      <c r="J74" s="309"/>
    </row>
    <row r="75" spans="1:11" x14ac:dyDescent="0.35">
      <c r="D75" s="16"/>
    </row>
    <row r="76" spans="1:11" x14ac:dyDescent="0.35">
      <c r="A76" s="329" t="s">
        <v>95</v>
      </c>
      <c r="B76" s="329"/>
      <c r="C76" s="329"/>
      <c r="D76" s="329"/>
      <c r="E76" s="329"/>
      <c r="F76" s="329"/>
    </row>
    <row r="77" spans="1:11" x14ac:dyDescent="0.35">
      <c r="D77" s="16"/>
    </row>
    <row r="78" spans="1:11" x14ac:dyDescent="0.35">
      <c r="D78" s="16"/>
    </row>
    <row r="79" spans="1:11" x14ac:dyDescent="0.35">
      <c r="D79" s="16"/>
    </row>
    <row r="80" spans="1:11" x14ac:dyDescent="0.35">
      <c r="D80" s="16"/>
    </row>
    <row r="81" spans="1:4" x14ac:dyDescent="0.35">
      <c r="D81" s="16"/>
    </row>
    <row r="82" spans="1:4" x14ac:dyDescent="0.35">
      <c r="D82" s="16"/>
    </row>
    <row r="83" spans="1:4" x14ac:dyDescent="0.35">
      <c r="A83" s="54"/>
      <c r="D83" s="16"/>
    </row>
    <row r="84" spans="1:4" x14ac:dyDescent="0.35">
      <c r="D84" s="16"/>
    </row>
    <row r="85" spans="1:4" x14ac:dyDescent="0.35">
      <c r="D85" s="16"/>
    </row>
    <row r="86" spans="1:4" x14ac:dyDescent="0.35">
      <c r="A86" s="54"/>
      <c r="D86" s="16"/>
    </row>
    <row r="87" spans="1:4" x14ac:dyDescent="0.35">
      <c r="A87" s="54"/>
      <c r="D87" s="16"/>
    </row>
    <row r="88" spans="1:4" x14ac:dyDescent="0.35">
      <c r="D88" s="16"/>
    </row>
    <row r="89" spans="1:4" x14ac:dyDescent="0.35">
      <c r="D89" s="16"/>
    </row>
    <row r="90" spans="1:4" x14ac:dyDescent="0.35">
      <c r="D90" s="16"/>
    </row>
    <row r="91" spans="1:4" x14ac:dyDescent="0.35">
      <c r="D91" s="16"/>
    </row>
    <row r="92" spans="1:4" x14ac:dyDescent="0.35">
      <c r="D92" s="16"/>
    </row>
    <row r="93" spans="1:4" x14ac:dyDescent="0.35">
      <c r="D93" s="16"/>
    </row>
    <row r="94" spans="1:4" x14ac:dyDescent="0.35">
      <c r="D94" s="16"/>
    </row>
    <row r="95" spans="1:4" x14ac:dyDescent="0.35">
      <c r="D95" s="16"/>
    </row>
    <row r="96" spans="1:4" x14ac:dyDescent="0.35">
      <c r="D96" s="16"/>
    </row>
    <row r="97" spans="1:4" x14ac:dyDescent="0.35">
      <c r="D97" s="16"/>
    </row>
    <row r="98" spans="1:4" x14ac:dyDescent="0.35">
      <c r="D98" s="16"/>
    </row>
    <row r="99" spans="1:4" x14ac:dyDescent="0.35">
      <c r="D99" s="16"/>
    </row>
    <row r="100" spans="1:4" x14ac:dyDescent="0.35">
      <c r="D100" s="16"/>
    </row>
    <row r="101" spans="1:4" x14ac:dyDescent="0.35">
      <c r="A101" s="54"/>
      <c r="D101" s="16"/>
    </row>
    <row r="102" spans="1:4" x14ac:dyDescent="0.35">
      <c r="D102" s="16"/>
    </row>
    <row r="103" spans="1:4" x14ac:dyDescent="0.35">
      <c r="D103" s="16"/>
    </row>
    <row r="104" spans="1:4" x14ac:dyDescent="0.35">
      <c r="D104" s="16"/>
    </row>
    <row r="105" spans="1:4" x14ac:dyDescent="0.35">
      <c r="D105" s="16"/>
    </row>
    <row r="106" spans="1:4" x14ac:dyDescent="0.35">
      <c r="D106" s="16"/>
    </row>
    <row r="107" spans="1:4" x14ac:dyDescent="0.35">
      <c r="D107" s="16"/>
    </row>
    <row r="108" spans="1:4" x14ac:dyDescent="0.35">
      <c r="D108" s="16"/>
    </row>
    <row r="109" spans="1:4" x14ac:dyDescent="0.35">
      <c r="D109" s="16"/>
    </row>
    <row r="110" spans="1:4" x14ac:dyDescent="0.35">
      <c r="D110" s="16"/>
    </row>
    <row r="111" spans="1:4" x14ac:dyDescent="0.35">
      <c r="A111" s="54"/>
      <c r="D111" s="16"/>
    </row>
    <row r="112" spans="1:4" x14ac:dyDescent="0.35">
      <c r="A112" s="54"/>
      <c r="D112" s="16"/>
    </row>
    <row r="113" spans="1:9" x14ac:dyDescent="0.35">
      <c r="A113" s="54"/>
      <c r="D113" s="16"/>
    </row>
    <row r="114" spans="1:9" x14ac:dyDescent="0.35">
      <c r="A114" s="54"/>
      <c r="D114" s="16"/>
    </row>
    <row r="115" spans="1:9" x14ac:dyDescent="0.35">
      <c r="A115" s="54"/>
      <c r="D115" s="16"/>
    </row>
    <row r="116" spans="1:9" x14ac:dyDescent="0.35">
      <c r="A116" s="54"/>
      <c r="D116" s="16"/>
    </row>
    <row r="117" spans="1:9" x14ac:dyDescent="0.35">
      <c r="A117" s="54"/>
      <c r="D117" s="16"/>
    </row>
    <row r="118" spans="1:9" x14ac:dyDescent="0.35">
      <c r="A118" s="54"/>
      <c r="D118" s="16"/>
    </row>
    <row r="119" spans="1:9" x14ac:dyDescent="0.35">
      <c r="A119" s="54"/>
      <c r="D119" s="304"/>
    </row>
    <row r="120" spans="1:9" x14ac:dyDescent="0.35">
      <c r="A120" s="54"/>
      <c r="D120" s="304"/>
    </row>
    <row r="121" spans="1:9" x14ac:dyDescent="0.35">
      <c r="A121" s="54"/>
      <c r="D121" s="304"/>
      <c r="I121" s="52"/>
    </row>
    <row r="122" spans="1:9" x14ac:dyDescent="0.35">
      <c r="A122" s="54"/>
      <c r="D122" s="304"/>
      <c r="I122" s="52"/>
    </row>
    <row r="123" spans="1:9" x14ac:dyDescent="0.35">
      <c r="A123" s="54"/>
      <c r="D123" s="304"/>
      <c r="I123" s="52"/>
    </row>
    <row r="124" spans="1:9" x14ac:dyDescent="0.35">
      <c r="A124" s="54"/>
      <c r="D124" s="304"/>
      <c r="I124" s="52"/>
    </row>
    <row r="125" spans="1:9" x14ac:dyDescent="0.35">
      <c r="A125" s="54"/>
      <c r="D125" s="304"/>
      <c r="I125" s="52"/>
    </row>
    <row r="126" spans="1:9" x14ac:dyDescent="0.35">
      <c r="A126" s="54"/>
      <c r="D126" s="304"/>
      <c r="I126" s="52"/>
    </row>
    <row r="127" spans="1:9" x14ac:dyDescent="0.35">
      <c r="A127" s="54"/>
      <c r="D127" s="304"/>
      <c r="I127" s="52"/>
    </row>
    <row r="128" spans="1:9" x14ac:dyDescent="0.35">
      <c r="A128" s="54"/>
      <c r="D128" s="304"/>
      <c r="I128" s="52"/>
    </row>
    <row r="129" spans="1:9" x14ac:dyDescent="0.35">
      <c r="A129" s="54"/>
      <c r="D129" s="304"/>
      <c r="I129" s="52"/>
    </row>
    <row r="130" spans="1:9" x14ac:dyDescent="0.35">
      <c r="A130" s="54"/>
      <c r="D130" s="304"/>
      <c r="I130" s="52"/>
    </row>
    <row r="131" spans="1:9" x14ac:dyDescent="0.35">
      <c r="A131" s="54"/>
      <c r="D131" s="304"/>
      <c r="I131" s="52"/>
    </row>
    <row r="132" spans="1:9" x14ac:dyDescent="0.35">
      <c r="A132" s="54"/>
      <c r="D132" s="304"/>
      <c r="I132" s="52"/>
    </row>
    <row r="133" spans="1:9" x14ac:dyDescent="0.35">
      <c r="A133" s="54"/>
      <c r="D133" s="304"/>
      <c r="I133" s="52"/>
    </row>
    <row r="134" spans="1:9" x14ac:dyDescent="0.35">
      <c r="A134" s="54"/>
      <c r="D134" s="304"/>
      <c r="I134" s="52"/>
    </row>
    <row r="135" spans="1:9" x14ac:dyDescent="0.35">
      <c r="A135" s="54"/>
      <c r="D135" s="304"/>
      <c r="I135" s="52"/>
    </row>
    <row r="136" spans="1:9" x14ac:dyDescent="0.35">
      <c r="A136" s="54"/>
      <c r="D136" s="304"/>
      <c r="I136" s="52"/>
    </row>
    <row r="137" spans="1:9" x14ac:dyDescent="0.35">
      <c r="A137" s="54"/>
      <c r="D137" s="304"/>
      <c r="I137" s="52"/>
    </row>
    <row r="138" spans="1:9" x14ac:dyDescent="0.35">
      <c r="A138" s="54"/>
      <c r="D138" s="304"/>
      <c r="I138" s="52"/>
    </row>
    <row r="139" spans="1:9" x14ac:dyDescent="0.35">
      <c r="A139" s="54"/>
      <c r="D139" s="304"/>
      <c r="I139" s="52"/>
    </row>
    <row r="140" spans="1:9" x14ac:dyDescent="0.35">
      <c r="A140" s="54"/>
      <c r="D140" s="304"/>
      <c r="I140" s="52"/>
    </row>
    <row r="141" spans="1:9" x14ac:dyDescent="0.35">
      <c r="A141" s="54"/>
      <c r="D141" s="304"/>
      <c r="I141" s="52"/>
    </row>
    <row r="142" spans="1:9" x14ac:dyDescent="0.35">
      <c r="A142" s="54"/>
      <c r="D142" s="304"/>
      <c r="I142" s="52"/>
    </row>
    <row r="143" spans="1:9" x14ac:dyDescent="0.35">
      <c r="A143" s="54"/>
      <c r="D143" s="304"/>
      <c r="I143" s="52"/>
    </row>
    <row r="144" spans="1:9" x14ac:dyDescent="0.35">
      <c r="A144" s="54"/>
      <c r="D144" s="304"/>
      <c r="I144" s="52"/>
    </row>
    <row r="145" spans="1:9" x14ac:dyDescent="0.35">
      <c r="A145" s="54"/>
      <c r="D145" s="304"/>
      <c r="I145" s="52"/>
    </row>
    <row r="146" spans="1:9" x14ac:dyDescent="0.35">
      <c r="A146" s="54"/>
      <c r="D146" s="304"/>
      <c r="I146" s="52"/>
    </row>
    <row r="147" spans="1:9" x14ac:dyDescent="0.35">
      <c r="A147" s="54"/>
      <c r="D147" s="304"/>
      <c r="I147" s="52"/>
    </row>
    <row r="148" spans="1:9" x14ac:dyDescent="0.35">
      <c r="A148" s="54"/>
      <c r="D148" s="304"/>
      <c r="I148" s="52"/>
    </row>
    <row r="149" spans="1:9" x14ac:dyDescent="0.35">
      <c r="A149" s="54"/>
      <c r="D149" s="304"/>
      <c r="I149" s="52"/>
    </row>
    <row r="150" spans="1:9" x14ac:dyDescent="0.35">
      <c r="A150" s="54"/>
      <c r="D150" s="304"/>
      <c r="I150" s="52"/>
    </row>
    <row r="151" spans="1:9" x14ac:dyDescent="0.35">
      <c r="A151" s="54"/>
      <c r="D151" s="304"/>
      <c r="I151" s="52"/>
    </row>
    <row r="152" spans="1:9" x14ac:dyDescent="0.35">
      <c r="A152" s="54"/>
      <c r="D152" s="304"/>
      <c r="I152" s="52"/>
    </row>
    <row r="153" spans="1:9" x14ac:dyDescent="0.35">
      <c r="A153" s="54"/>
      <c r="D153" s="304"/>
      <c r="I153" s="52"/>
    </row>
    <row r="154" spans="1:9" x14ac:dyDescent="0.35">
      <c r="A154" s="54"/>
      <c r="D154" s="304"/>
      <c r="I154" s="52"/>
    </row>
    <row r="155" spans="1:9" x14ac:dyDescent="0.35">
      <c r="A155" s="54"/>
      <c r="D155" s="304"/>
      <c r="I155" s="52"/>
    </row>
    <row r="156" spans="1:9" x14ac:dyDescent="0.35">
      <c r="A156" s="54"/>
      <c r="D156" s="304"/>
      <c r="I156" s="52"/>
    </row>
    <row r="157" spans="1:9" x14ac:dyDescent="0.35">
      <c r="A157" s="54"/>
      <c r="D157" s="304"/>
      <c r="I157" s="52"/>
    </row>
    <row r="158" spans="1:9" x14ac:dyDescent="0.35">
      <c r="A158" s="54"/>
      <c r="D158" s="304"/>
      <c r="I158" s="52"/>
    </row>
    <row r="159" spans="1:9" x14ac:dyDescent="0.35">
      <c r="A159" s="54"/>
      <c r="D159" s="304"/>
      <c r="I159" s="52"/>
    </row>
    <row r="160" spans="1:9" x14ac:dyDescent="0.35">
      <c r="A160" s="54"/>
      <c r="D160" s="304"/>
      <c r="I160" s="52"/>
    </row>
    <row r="161" spans="1:9" x14ac:dyDescent="0.35">
      <c r="A161" s="54"/>
      <c r="D161" s="304"/>
      <c r="I161" s="52"/>
    </row>
    <row r="162" spans="1:9" x14ac:dyDescent="0.35">
      <c r="A162" s="54"/>
      <c r="D162" s="304"/>
      <c r="I162" s="52"/>
    </row>
    <row r="163" spans="1:9" x14ac:dyDescent="0.35">
      <c r="A163" s="54"/>
      <c r="D163" s="304"/>
      <c r="I163" s="52"/>
    </row>
    <row r="164" spans="1:9" x14ac:dyDescent="0.35">
      <c r="A164" s="54"/>
      <c r="D164" s="304"/>
      <c r="I164" s="52"/>
    </row>
    <row r="165" spans="1:9" x14ac:dyDescent="0.35">
      <c r="A165" s="54"/>
      <c r="D165" s="304"/>
      <c r="I165" s="52"/>
    </row>
    <row r="166" spans="1:9" x14ac:dyDescent="0.35">
      <c r="A166" s="54"/>
      <c r="D166" s="304"/>
      <c r="I166" s="52"/>
    </row>
    <row r="167" spans="1:9" x14ac:dyDescent="0.35">
      <c r="A167" s="54"/>
      <c r="D167" s="304"/>
      <c r="I167" s="52"/>
    </row>
    <row r="168" spans="1:9" x14ac:dyDescent="0.35">
      <c r="A168" s="54"/>
      <c r="D168" s="304"/>
      <c r="I168" s="52"/>
    </row>
    <row r="169" spans="1:9" x14ac:dyDescent="0.35">
      <c r="A169" s="54"/>
      <c r="D169" s="304"/>
      <c r="I169" s="52"/>
    </row>
    <row r="170" spans="1:9" x14ac:dyDescent="0.35">
      <c r="A170" s="54"/>
      <c r="D170" s="304"/>
      <c r="I170" s="52"/>
    </row>
    <row r="171" spans="1:9" x14ac:dyDescent="0.35">
      <c r="A171" s="54"/>
      <c r="D171" s="304"/>
      <c r="I171" s="52"/>
    </row>
    <row r="172" spans="1:9" x14ac:dyDescent="0.35">
      <c r="A172" s="54"/>
      <c r="D172" s="304"/>
      <c r="I172" s="52"/>
    </row>
    <row r="173" spans="1:9" x14ac:dyDescent="0.35">
      <c r="A173" s="54"/>
      <c r="D173" s="304"/>
      <c r="I173" s="52"/>
    </row>
    <row r="174" spans="1:9" x14ac:dyDescent="0.35">
      <c r="A174" s="54"/>
      <c r="D174" s="304"/>
      <c r="I174" s="52"/>
    </row>
    <row r="175" spans="1:9" x14ac:dyDescent="0.35">
      <c r="A175" s="54"/>
      <c r="D175" s="304"/>
      <c r="I175" s="52"/>
    </row>
    <row r="176" spans="1:9" x14ac:dyDescent="0.35">
      <c r="A176" s="54"/>
      <c r="D176" s="304"/>
      <c r="I176" s="52"/>
    </row>
    <row r="177" spans="1:9" x14ac:dyDescent="0.35">
      <c r="A177" s="54"/>
      <c r="D177" s="304"/>
      <c r="I177" s="52"/>
    </row>
    <row r="178" spans="1:9" x14ac:dyDescent="0.35">
      <c r="A178" s="54"/>
      <c r="D178" s="304"/>
      <c r="I178" s="52"/>
    </row>
    <row r="179" spans="1:9" x14ac:dyDescent="0.35">
      <c r="A179" s="54"/>
      <c r="D179" s="304"/>
      <c r="I179" s="52"/>
    </row>
    <row r="180" spans="1:9" x14ac:dyDescent="0.35">
      <c r="A180" s="54"/>
      <c r="D180" s="304"/>
      <c r="I180" s="52"/>
    </row>
    <row r="181" spans="1:9" x14ac:dyDescent="0.35">
      <c r="A181" s="54"/>
      <c r="D181" s="304"/>
      <c r="I181" s="52"/>
    </row>
    <row r="182" spans="1:9" x14ac:dyDescent="0.35">
      <c r="A182" s="54"/>
      <c r="D182" s="304"/>
      <c r="I182" s="52"/>
    </row>
    <row r="183" spans="1:9" x14ac:dyDescent="0.35">
      <c r="A183" s="54"/>
      <c r="D183" s="304"/>
      <c r="I183" s="52"/>
    </row>
    <row r="184" spans="1:9" x14ac:dyDescent="0.35">
      <c r="A184" s="54"/>
      <c r="D184" s="304"/>
      <c r="I184" s="52"/>
    </row>
    <row r="185" spans="1:9" x14ac:dyDescent="0.35">
      <c r="A185" s="54"/>
      <c r="D185" s="304"/>
      <c r="I185" s="52"/>
    </row>
    <row r="186" spans="1:9" x14ac:dyDescent="0.35">
      <c r="A186" s="54"/>
      <c r="D186" s="304"/>
      <c r="I186" s="52"/>
    </row>
    <row r="187" spans="1:9" x14ac:dyDescent="0.35">
      <c r="A187" s="54"/>
      <c r="D187" s="304"/>
      <c r="I187" s="52"/>
    </row>
    <row r="188" spans="1:9" x14ac:dyDescent="0.35">
      <c r="A188" s="54"/>
      <c r="D188" s="304"/>
      <c r="I188" s="52"/>
    </row>
    <row r="189" spans="1:9" x14ac:dyDescent="0.35">
      <c r="A189" s="54"/>
      <c r="D189" s="304"/>
      <c r="I189" s="52"/>
    </row>
    <row r="190" spans="1:9" x14ac:dyDescent="0.35">
      <c r="A190" s="54"/>
      <c r="D190" s="304"/>
      <c r="I190" s="52"/>
    </row>
    <row r="191" spans="1:9" x14ac:dyDescent="0.35">
      <c r="A191" s="54"/>
      <c r="D191" s="304"/>
      <c r="I191" s="52"/>
    </row>
    <row r="192" spans="1:9" x14ac:dyDescent="0.35">
      <c r="A192" s="54"/>
      <c r="D192" s="304"/>
      <c r="I192" s="52"/>
    </row>
    <row r="193" spans="1:9" x14ac:dyDescent="0.35">
      <c r="A193" s="54"/>
      <c r="D193" s="304"/>
      <c r="I193" s="52"/>
    </row>
    <row r="194" spans="1:9" x14ac:dyDescent="0.35">
      <c r="A194" s="54"/>
      <c r="D194" s="304"/>
      <c r="I194" s="52"/>
    </row>
    <row r="195" spans="1:9" x14ac:dyDescent="0.35">
      <c r="A195" s="54"/>
      <c r="D195" s="304"/>
      <c r="I195" s="52"/>
    </row>
    <row r="196" spans="1:9" x14ac:dyDescent="0.35">
      <c r="A196" s="54"/>
      <c r="D196" s="304"/>
      <c r="I196" s="52"/>
    </row>
    <row r="197" spans="1:9" x14ac:dyDescent="0.35">
      <c r="A197" s="54"/>
      <c r="D197" s="304"/>
      <c r="I197" s="52"/>
    </row>
    <row r="198" spans="1:9" x14ac:dyDescent="0.35">
      <c r="A198" s="54"/>
      <c r="D198" s="304"/>
      <c r="I198" s="52"/>
    </row>
    <row r="199" spans="1:9" x14ac:dyDescent="0.35">
      <c r="A199" s="54"/>
      <c r="D199" s="304"/>
      <c r="I199" s="52"/>
    </row>
    <row r="200" spans="1:9" x14ac:dyDescent="0.35">
      <c r="A200" s="54"/>
      <c r="D200" s="304"/>
      <c r="I200" s="52"/>
    </row>
    <row r="201" spans="1:9" x14ac:dyDescent="0.35">
      <c r="A201" s="54"/>
      <c r="D201" s="304"/>
      <c r="I201" s="52"/>
    </row>
    <row r="202" spans="1:9" x14ac:dyDescent="0.35">
      <c r="A202" s="54"/>
      <c r="D202" s="304"/>
      <c r="I202" s="52"/>
    </row>
    <row r="203" spans="1:9" x14ac:dyDescent="0.35">
      <c r="A203" s="54"/>
      <c r="D203" s="304"/>
      <c r="I203" s="52"/>
    </row>
    <row r="204" spans="1:9" x14ac:dyDescent="0.35">
      <c r="A204" s="54"/>
      <c r="D204" s="304"/>
      <c r="I204" s="52"/>
    </row>
    <row r="205" spans="1:9" x14ac:dyDescent="0.35">
      <c r="A205" s="54"/>
      <c r="D205" s="304"/>
      <c r="I205" s="52"/>
    </row>
    <row r="206" spans="1:9" x14ac:dyDescent="0.35">
      <c r="A206" s="54"/>
      <c r="D206" s="304"/>
      <c r="I206" s="52"/>
    </row>
    <row r="207" spans="1:9" x14ac:dyDescent="0.35">
      <c r="A207" s="54"/>
      <c r="D207" s="304"/>
      <c r="I207" s="52"/>
    </row>
    <row r="208" spans="1:9" x14ac:dyDescent="0.35">
      <c r="A208" s="54"/>
      <c r="D208" s="304"/>
      <c r="I208" s="52"/>
    </row>
    <row r="209" spans="1:9" x14ac:dyDescent="0.35">
      <c r="A209" s="54"/>
      <c r="D209" s="304"/>
      <c r="I209" s="52"/>
    </row>
    <row r="210" spans="1:9" x14ac:dyDescent="0.35">
      <c r="A210" s="54"/>
      <c r="D210" s="304"/>
      <c r="I210" s="52"/>
    </row>
    <row r="211" spans="1:9" x14ac:dyDescent="0.35">
      <c r="A211" s="54"/>
      <c r="D211" s="304"/>
      <c r="I211" s="52"/>
    </row>
    <row r="212" spans="1:9" x14ac:dyDescent="0.35">
      <c r="A212" s="54"/>
      <c r="D212" s="304"/>
      <c r="I212" s="52"/>
    </row>
    <row r="213" spans="1:9" x14ac:dyDescent="0.35">
      <c r="A213" s="54"/>
      <c r="D213" s="304"/>
      <c r="I213" s="52"/>
    </row>
    <row r="214" spans="1:9" x14ac:dyDescent="0.35">
      <c r="A214" s="54"/>
      <c r="D214" s="304"/>
      <c r="I214" s="52"/>
    </row>
    <row r="215" spans="1:9" x14ac:dyDescent="0.35">
      <c r="A215" s="54"/>
      <c r="D215" s="304"/>
      <c r="I215" s="52"/>
    </row>
    <row r="216" spans="1:9" x14ac:dyDescent="0.35">
      <c r="A216" s="54"/>
      <c r="D216" s="304"/>
      <c r="I216" s="52"/>
    </row>
    <row r="217" spans="1:9" x14ac:dyDescent="0.35">
      <c r="A217" s="54"/>
      <c r="D217" s="304"/>
      <c r="I217" s="52"/>
    </row>
    <row r="218" spans="1:9" x14ac:dyDescent="0.35">
      <c r="A218" s="54"/>
      <c r="D218" s="304"/>
      <c r="I218" s="52"/>
    </row>
    <row r="219" spans="1:9" x14ac:dyDescent="0.35">
      <c r="A219" s="54"/>
      <c r="D219" s="304"/>
      <c r="I219" s="52"/>
    </row>
    <row r="220" spans="1:9" x14ac:dyDescent="0.35">
      <c r="A220" s="54"/>
      <c r="D220" s="304"/>
      <c r="I220" s="52"/>
    </row>
    <row r="221" spans="1:9" x14ac:dyDescent="0.35">
      <c r="A221" s="54"/>
      <c r="D221" s="304"/>
      <c r="I221" s="52"/>
    </row>
    <row r="222" spans="1:9" x14ac:dyDescent="0.35">
      <c r="A222" s="54"/>
      <c r="D222" s="304"/>
      <c r="I222" s="52"/>
    </row>
    <row r="223" spans="1:9" x14ac:dyDescent="0.35">
      <c r="A223" s="54"/>
      <c r="D223" s="304"/>
      <c r="I223" s="52"/>
    </row>
    <row r="224" spans="1:9" x14ac:dyDescent="0.35">
      <c r="D224" s="304"/>
      <c r="I224" s="52"/>
    </row>
    <row r="225" spans="4:9" x14ac:dyDescent="0.35">
      <c r="D225" s="304"/>
      <c r="I225" s="52"/>
    </row>
    <row r="226" spans="4:9" x14ac:dyDescent="0.35">
      <c r="D226" s="304"/>
      <c r="I226" s="52"/>
    </row>
    <row r="227" spans="4:9" x14ac:dyDescent="0.35">
      <c r="D227" s="304"/>
      <c r="I227" s="52"/>
    </row>
    <row r="228" spans="4:9" x14ac:dyDescent="0.35">
      <c r="D228" s="304"/>
      <c r="I228" s="52"/>
    </row>
    <row r="229" spans="4:9" x14ac:dyDescent="0.35">
      <c r="D229" s="304"/>
      <c r="I229" s="52"/>
    </row>
    <row r="230" spans="4:9" x14ac:dyDescent="0.35">
      <c r="D230" s="304"/>
      <c r="I230" s="52"/>
    </row>
    <row r="231" spans="4:9" x14ac:dyDescent="0.35">
      <c r="D231" s="304"/>
      <c r="I231" s="52"/>
    </row>
    <row r="232" spans="4:9" x14ac:dyDescent="0.35">
      <c r="D232" s="304"/>
      <c r="I232" s="52"/>
    </row>
    <row r="233" spans="4:9" x14ac:dyDescent="0.35">
      <c r="D233" s="304"/>
      <c r="I233" s="52"/>
    </row>
    <row r="234" spans="4:9" x14ac:dyDescent="0.35">
      <c r="D234" s="304"/>
      <c r="I234" s="52"/>
    </row>
    <row r="235" spans="4:9" x14ac:dyDescent="0.35">
      <c r="D235" s="304"/>
      <c r="I235" s="52"/>
    </row>
    <row r="236" spans="4:9" x14ac:dyDescent="0.35">
      <c r="D236" s="304"/>
      <c r="I236" s="52"/>
    </row>
    <row r="237" spans="4:9" x14ac:dyDescent="0.35">
      <c r="D237" s="304"/>
      <c r="I237" s="52"/>
    </row>
    <row r="238" spans="4:9" x14ac:dyDescent="0.35">
      <c r="D238" s="304"/>
      <c r="I238" s="52"/>
    </row>
    <row r="239" spans="4:9" x14ac:dyDescent="0.35">
      <c r="D239" s="304"/>
      <c r="I239" s="52"/>
    </row>
    <row r="240" spans="4:9" x14ac:dyDescent="0.35">
      <c r="D240" s="304"/>
      <c r="I240" s="52"/>
    </row>
    <row r="241" spans="4:9" x14ac:dyDescent="0.35">
      <c r="D241" s="304"/>
      <c r="I241" s="52"/>
    </row>
    <row r="242" spans="4:9" x14ac:dyDescent="0.35">
      <c r="D242" s="304"/>
      <c r="I242" s="52"/>
    </row>
    <row r="243" spans="4:9" x14ac:dyDescent="0.35">
      <c r="D243" s="304"/>
      <c r="I243" s="52"/>
    </row>
    <row r="244" spans="4:9" x14ac:dyDescent="0.35">
      <c r="D244" s="304"/>
      <c r="I244" s="52"/>
    </row>
    <row r="245" spans="4:9" x14ac:dyDescent="0.35">
      <c r="D245" s="304"/>
      <c r="I245" s="52"/>
    </row>
    <row r="246" spans="4:9" x14ac:dyDescent="0.35">
      <c r="D246" s="304"/>
      <c r="I246" s="52"/>
    </row>
    <row r="247" spans="4:9" x14ac:dyDescent="0.35">
      <c r="D247" s="304"/>
      <c r="I247" s="52"/>
    </row>
    <row r="248" spans="4:9" x14ac:dyDescent="0.35">
      <c r="D248" s="304"/>
      <c r="I248" s="52"/>
    </row>
    <row r="249" spans="4:9" x14ac:dyDescent="0.35">
      <c r="D249" s="304"/>
      <c r="I249" s="52"/>
    </row>
    <row r="250" spans="4:9" x14ac:dyDescent="0.35">
      <c r="D250" s="304"/>
      <c r="I250" s="52"/>
    </row>
    <row r="251" spans="4:9" x14ac:dyDescent="0.35">
      <c r="D251" s="304"/>
      <c r="I251" s="52"/>
    </row>
    <row r="252" spans="4:9" x14ac:dyDescent="0.35">
      <c r="D252" s="304"/>
      <c r="I252" s="52"/>
    </row>
    <row r="253" spans="4:9" x14ac:dyDescent="0.35">
      <c r="D253" s="304"/>
      <c r="I253" s="52"/>
    </row>
    <row r="254" spans="4:9" x14ac:dyDescent="0.35">
      <c r="D254" s="304"/>
      <c r="I254" s="52"/>
    </row>
    <row r="255" spans="4:9" x14ac:dyDescent="0.35">
      <c r="D255" s="304"/>
      <c r="I255" s="52"/>
    </row>
    <row r="256" spans="4:9" x14ac:dyDescent="0.35">
      <c r="D256" s="304"/>
      <c r="I256" s="52"/>
    </row>
    <row r="257" spans="4:9" x14ac:dyDescent="0.35">
      <c r="D257" s="304"/>
      <c r="I257" s="52"/>
    </row>
    <row r="258" spans="4:9" x14ac:dyDescent="0.35">
      <c r="D258" s="304"/>
      <c r="I258" s="52"/>
    </row>
    <row r="259" spans="4:9" x14ac:dyDescent="0.35">
      <c r="D259" s="304"/>
      <c r="I259" s="52"/>
    </row>
    <row r="260" spans="4:9" x14ac:dyDescent="0.35">
      <c r="D260" s="304"/>
      <c r="I260" s="52"/>
    </row>
    <row r="261" spans="4:9" x14ac:dyDescent="0.35">
      <c r="D261" s="304"/>
      <c r="I261" s="52"/>
    </row>
    <row r="262" spans="4:9" x14ac:dyDescent="0.35">
      <c r="D262" s="304"/>
      <c r="I262" s="52"/>
    </row>
    <row r="263" spans="4:9" x14ac:dyDescent="0.35">
      <c r="D263" s="304"/>
      <c r="I263" s="52"/>
    </row>
    <row r="264" spans="4:9" x14ac:dyDescent="0.35">
      <c r="D264" s="304"/>
      <c r="I264" s="52"/>
    </row>
    <row r="265" spans="4:9" x14ac:dyDescent="0.35">
      <c r="D265" s="304"/>
      <c r="I265" s="52"/>
    </row>
    <row r="266" spans="4:9" x14ac:dyDescent="0.35">
      <c r="D266" s="304"/>
      <c r="I266" s="52"/>
    </row>
    <row r="267" spans="4:9" x14ac:dyDescent="0.35">
      <c r="D267" s="304"/>
      <c r="I267" s="52"/>
    </row>
    <row r="268" spans="4:9" x14ac:dyDescent="0.35">
      <c r="D268" s="304"/>
      <c r="I268" s="52"/>
    </row>
    <row r="269" spans="4:9" x14ac:dyDescent="0.35">
      <c r="D269" s="304"/>
      <c r="I269" s="52"/>
    </row>
    <row r="270" spans="4:9" x14ac:dyDescent="0.35">
      <c r="D270" s="304"/>
      <c r="I270" s="52"/>
    </row>
    <row r="271" spans="4:9" x14ac:dyDescent="0.35">
      <c r="D271" s="304"/>
      <c r="I271" s="52"/>
    </row>
    <row r="272" spans="4:9" x14ac:dyDescent="0.35">
      <c r="D272" s="304"/>
      <c r="I272" s="52"/>
    </row>
    <row r="273" spans="4:9" x14ac:dyDescent="0.35">
      <c r="D273" s="304"/>
      <c r="I273" s="52"/>
    </row>
    <row r="274" spans="4:9" x14ac:dyDescent="0.35">
      <c r="D274" s="304"/>
      <c r="I274" s="52"/>
    </row>
    <row r="275" spans="4:9" x14ac:dyDescent="0.35">
      <c r="D275" s="304"/>
      <c r="I275" s="52"/>
    </row>
    <row r="276" spans="4:9" x14ac:dyDescent="0.35">
      <c r="D276" s="304"/>
      <c r="I276" s="52"/>
    </row>
    <row r="277" spans="4:9" x14ac:dyDescent="0.35">
      <c r="D277" s="304"/>
      <c r="I277" s="52"/>
    </row>
    <row r="278" spans="4:9" x14ac:dyDescent="0.35">
      <c r="D278" s="304"/>
      <c r="I278" s="52"/>
    </row>
    <row r="279" spans="4:9" x14ac:dyDescent="0.35">
      <c r="D279" s="304"/>
      <c r="I279" s="52"/>
    </row>
    <row r="280" spans="4:9" x14ac:dyDescent="0.35">
      <c r="D280" s="304"/>
      <c r="I280" s="52"/>
    </row>
    <row r="281" spans="4:9" x14ac:dyDescent="0.35">
      <c r="D281" s="304"/>
      <c r="I281" s="52"/>
    </row>
    <row r="282" spans="4:9" x14ac:dyDescent="0.35">
      <c r="D282" s="304"/>
      <c r="I282" s="52"/>
    </row>
    <row r="283" spans="4:9" x14ac:dyDescent="0.35">
      <c r="D283" s="304"/>
      <c r="I283" s="52"/>
    </row>
    <row r="284" spans="4:9" x14ac:dyDescent="0.35">
      <c r="D284" s="304"/>
      <c r="I284" s="52"/>
    </row>
    <row r="285" spans="4:9" x14ac:dyDescent="0.35">
      <c r="D285" s="304"/>
      <c r="I285" s="52"/>
    </row>
    <row r="286" spans="4:9" x14ac:dyDescent="0.35">
      <c r="D286" s="304"/>
      <c r="I286" s="52"/>
    </row>
    <row r="287" spans="4:9" x14ac:dyDescent="0.35">
      <c r="D287" s="304"/>
      <c r="I287" s="52"/>
    </row>
    <row r="288" spans="4:9" x14ac:dyDescent="0.35">
      <c r="D288" s="304"/>
      <c r="I288" s="52"/>
    </row>
    <row r="289" spans="4:9" x14ac:dyDescent="0.35">
      <c r="D289" s="304"/>
      <c r="I289" s="52"/>
    </row>
    <row r="290" spans="4:9" x14ac:dyDescent="0.35">
      <c r="D290" s="304"/>
      <c r="I290" s="52"/>
    </row>
    <row r="291" spans="4:9" x14ac:dyDescent="0.35">
      <c r="D291" s="304"/>
      <c r="I291" s="52"/>
    </row>
    <row r="292" spans="4:9" x14ac:dyDescent="0.35">
      <c r="D292" s="304"/>
      <c r="I292" s="52"/>
    </row>
    <row r="293" spans="4:9" x14ac:dyDescent="0.35">
      <c r="D293" s="304"/>
      <c r="I293" s="52"/>
    </row>
    <row r="294" spans="4:9" x14ac:dyDescent="0.35">
      <c r="D294" s="304"/>
      <c r="I294" s="52"/>
    </row>
    <row r="295" spans="4:9" x14ac:dyDescent="0.35">
      <c r="D295" s="304"/>
      <c r="I295" s="52"/>
    </row>
    <row r="296" spans="4:9" x14ac:dyDescent="0.35">
      <c r="D296" s="304"/>
      <c r="I296" s="52"/>
    </row>
    <row r="297" spans="4:9" x14ac:dyDescent="0.35">
      <c r="D297" s="304"/>
      <c r="I297" s="52"/>
    </row>
    <row r="298" spans="4:9" x14ac:dyDescent="0.35">
      <c r="D298" s="304"/>
      <c r="I298" s="52"/>
    </row>
    <row r="299" spans="4:9" x14ac:dyDescent="0.35">
      <c r="D299" s="304"/>
      <c r="I299" s="52"/>
    </row>
    <row r="300" spans="4:9" x14ac:dyDescent="0.35">
      <c r="D300" s="304"/>
      <c r="I300" s="52"/>
    </row>
    <row r="301" spans="4:9" x14ac:dyDescent="0.35">
      <c r="D301" s="304"/>
      <c r="I301" s="52"/>
    </row>
    <row r="302" spans="4:9" x14ac:dyDescent="0.35">
      <c r="D302" s="304"/>
      <c r="I302" s="52"/>
    </row>
    <row r="303" spans="4:9" x14ac:dyDescent="0.35">
      <c r="D303" s="304"/>
      <c r="I303" s="52"/>
    </row>
    <row r="304" spans="4:9" x14ac:dyDescent="0.35">
      <c r="D304" s="304"/>
      <c r="I304" s="52"/>
    </row>
    <row r="305" spans="4:9" x14ac:dyDescent="0.35">
      <c r="D305" s="304"/>
      <c r="I305" s="52"/>
    </row>
    <row r="306" spans="4:9" x14ac:dyDescent="0.35">
      <c r="D306" s="304"/>
      <c r="I306" s="52"/>
    </row>
    <row r="307" spans="4:9" x14ac:dyDescent="0.35">
      <c r="D307" s="304"/>
      <c r="I307" s="52"/>
    </row>
    <row r="308" spans="4:9" x14ac:dyDescent="0.35">
      <c r="D308" s="304"/>
      <c r="I308" s="52"/>
    </row>
    <row r="309" spans="4:9" x14ac:dyDescent="0.35">
      <c r="D309" s="304"/>
      <c r="I309" s="52"/>
    </row>
    <row r="310" spans="4:9" x14ac:dyDescent="0.35">
      <c r="D310" s="304"/>
      <c r="I310" s="52"/>
    </row>
    <row r="311" spans="4:9" x14ac:dyDescent="0.35">
      <c r="D311" s="304"/>
      <c r="I311" s="52"/>
    </row>
    <row r="312" spans="4:9" x14ac:dyDescent="0.35">
      <c r="D312" s="304"/>
      <c r="I312" s="52"/>
    </row>
    <row r="313" spans="4:9" x14ac:dyDescent="0.35">
      <c r="D313" s="304"/>
      <c r="I313" s="52"/>
    </row>
    <row r="314" spans="4:9" x14ac:dyDescent="0.35">
      <c r="D314" s="304"/>
      <c r="I314" s="52"/>
    </row>
    <row r="315" spans="4:9" x14ac:dyDescent="0.35">
      <c r="D315" s="304"/>
      <c r="I315" s="52"/>
    </row>
    <row r="316" spans="4:9" x14ac:dyDescent="0.35">
      <c r="D316" s="304"/>
      <c r="I316" s="52"/>
    </row>
    <row r="317" spans="4:9" x14ac:dyDescent="0.35">
      <c r="D317" s="304"/>
      <c r="I317" s="52"/>
    </row>
    <row r="318" spans="4:9" x14ac:dyDescent="0.35">
      <c r="D318" s="304"/>
      <c r="I318" s="52"/>
    </row>
    <row r="319" spans="4:9" x14ac:dyDescent="0.35">
      <c r="D319" s="304"/>
      <c r="I319" s="52"/>
    </row>
    <row r="320" spans="4:9" x14ac:dyDescent="0.35">
      <c r="D320" s="304"/>
      <c r="I320" s="52"/>
    </row>
    <row r="321" spans="4:9" x14ac:dyDescent="0.35">
      <c r="D321" s="304"/>
      <c r="I321" s="52"/>
    </row>
    <row r="322" spans="4:9" x14ac:dyDescent="0.35">
      <c r="D322" s="304"/>
      <c r="I322" s="52"/>
    </row>
    <row r="323" spans="4:9" x14ac:dyDescent="0.35">
      <c r="D323" s="304"/>
      <c r="I323" s="52"/>
    </row>
    <row r="324" spans="4:9" x14ac:dyDescent="0.35">
      <c r="D324" s="304"/>
      <c r="I324" s="52"/>
    </row>
    <row r="325" spans="4:9" x14ac:dyDescent="0.35">
      <c r="D325" s="304"/>
      <c r="I325" s="52"/>
    </row>
    <row r="326" spans="4:9" x14ac:dyDescent="0.35">
      <c r="D326" s="304"/>
      <c r="I326" s="52"/>
    </row>
    <row r="327" spans="4:9" x14ac:dyDescent="0.35">
      <c r="D327" s="304"/>
      <c r="I327" s="52"/>
    </row>
    <row r="328" spans="4:9" x14ac:dyDescent="0.35">
      <c r="D328" s="304"/>
      <c r="I328" s="52"/>
    </row>
    <row r="329" spans="4:9" x14ac:dyDescent="0.35">
      <c r="D329" s="304"/>
      <c r="I329" s="52"/>
    </row>
    <row r="330" spans="4:9" x14ac:dyDescent="0.35">
      <c r="D330" s="304"/>
      <c r="I330" s="52"/>
    </row>
    <row r="331" spans="4:9" x14ac:dyDescent="0.35">
      <c r="D331" s="304"/>
      <c r="I331" s="52"/>
    </row>
    <row r="332" spans="4:9" x14ac:dyDescent="0.35">
      <c r="D332" s="304"/>
      <c r="I332" s="52"/>
    </row>
    <row r="333" spans="4:9" x14ac:dyDescent="0.35">
      <c r="D333" s="304"/>
      <c r="I333" s="52"/>
    </row>
    <row r="334" spans="4:9" x14ac:dyDescent="0.35">
      <c r="D334" s="304"/>
      <c r="I334" s="52"/>
    </row>
    <row r="335" spans="4:9" x14ac:dyDescent="0.35">
      <c r="D335" s="304"/>
      <c r="I335" s="52"/>
    </row>
    <row r="336" spans="4:9" x14ac:dyDescent="0.35">
      <c r="D336" s="304"/>
      <c r="I336" s="52"/>
    </row>
    <row r="337" spans="4:9" x14ac:dyDescent="0.35">
      <c r="D337" s="304"/>
      <c r="I337" s="52"/>
    </row>
    <row r="338" spans="4:9" x14ac:dyDescent="0.35">
      <c r="D338" s="304"/>
      <c r="I338" s="52"/>
    </row>
    <row r="339" spans="4:9" x14ac:dyDescent="0.35">
      <c r="D339" s="304"/>
      <c r="I339" s="52"/>
    </row>
    <row r="340" spans="4:9" x14ac:dyDescent="0.35">
      <c r="D340" s="304"/>
      <c r="I340" s="52"/>
    </row>
    <row r="341" spans="4:9" x14ac:dyDescent="0.35">
      <c r="D341" s="304"/>
      <c r="I341" s="52"/>
    </row>
    <row r="342" spans="4:9" x14ac:dyDescent="0.35">
      <c r="D342" s="304"/>
      <c r="I342" s="52"/>
    </row>
    <row r="343" spans="4:9" x14ac:dyDescent="0.35">
      <c r="D343" s="304"/>
      <c r="I343" s="52"/>
    </row>
    <row r="344" spans="4:9" x14ac:dyDescent="0.35">
      <c r="D344" s="304"/>
      <c r="I344" s="52"/>
    </row>
    <row r="345" spans="4:9" x14ac:dyDescent="0.35">
      <c r="D345" s="304"/>
      <c r="I345" s="52"/>
    </row>
    <row r="346" spans="4:9" x14ac:dyDescent="0.35">
      <c r="D346" s="304"/>
      <c r="I346" s="52"/>
    </row>
    <row r="347" spans="4:9" x14ac:dyDescent="0.35">
      <c r="D347" s="304"/>
      <c r="I347" s="52"/>
    </row>
    <row r="348" spans="4:9" x14ac:dyDescent="0.35">
      <c r="D348" s="304"/>
      <c r="I348" s="52"/>
    </row>
    <row r="349" spans="4:9" x14ac:dyDescent="0.35">
      <c r="D349" s="304"/>
      <c r="I349" s="52"/>
    </row>
    <row r="350" spans="4:9" x14ac:dyDescent="0.35">
      <c r="D350" s="304"/>
      <c r="I350" s="52"/>
    </row>
    <row r="351" spans="4:9" x14ac:dyDescent="0.35">
      <c r="D351" s="304"/>
      <c r="I351" s="52"/>
    </row>
    <row r="352" spans="4:9" x14ac:dyDescent="0.35">
      <c r="D352" s="304"/>
      <c r="I352" s="52"/>
    </row>
    <row r="353" spans="4:9" x14ac:dyDescent="0.35">
      <c r="D353" s="304"/>
      <c r="I353" s="52"/>
    </row>
    <row r="354" spans="4:9" x14ac:dyDescent="0.35">
      <c r="D354" s="304"/>
      <c r="I354" s="52"/>
    </row>
    <row r="355" spans="4:9" x14ac:dyDescent="0.35">
      <c r="D355" s="304"/>
      <c r="I355" s="52"/>
    </row>
    <row r="356" spans="4:9" x14ac:dyDescent="0.35">
      <c r="D356" s="304"/>
      <c r="I356" s="52"/>
    </row>
    <row r="357" spans="4:9" x14ac:dyDescent="0.35">
      <c r="D357" s="304"/>
      <c r="I357" s="52"/>
    </row>
    <row r="358" spans="4:9" x14ac:dyDescent="0.35">
      <c r="D358" s="304"/>
      <c r="I358" s="52"/>
    </row>
    <row r="359" spans="4:9" x14ac:dyDescent="0.35">
      <c r="D359" s="304"/>
      <c r="I359" s="52"/>
    </row>
    <row r="360" spans="4:9" x14ac:dyDescent="0.35">
      <c r="D360" s="304"/>
      <c r="I360" s="52"/>
    </row>
    <row r="361" spans="4:9" x14ac:dyDescent="0.35">
      <c r="D361" s="304"/>
      <c r="I361" s="52"/>
    </row>
    <row r="362" spans="4:9" x14ac:dyDescent="0.35">
      <c r="D362" s="304"/>
      <c r="I362" s="52"/>
    </row>
    <row r="363" spans="4:9" x14ac:dyDescent="0.35">
      <c r="D363" s="304"/>
      <c r="I363" s="52"/>
    </row>
    <row r="364" spans="4:9" x14ac:dyDescent="0.35">
      <c r="D364" s="304"/>
      <c r="I364" s="52"/>
    </row>
    <row r="365" spans="4:9" x14ac:dyDescent="0.35">
      <c r="D365" s="304"/>
      <c r="I365" s="52"/>
    </row>
    <row r="366" spans="4:9" x14ac:dyDescent="0.35">
      <c r="D366" s="304"/>
      <c r="I366" s="52"/>
    </row>
    <row r="367" spans="4:9" x14ac:dyDescent="0.35">
      <c r="D367" s="304"/>
      <c r="I367" s="52"/>
    </row>
    <row r="368" spans="4:9" x14ac:dyDescent="0.35">
      <c r="D368" s="304"/>
      <c r="I368" s="52"/>
    </row>
    <row r="369" spans="4:9" x14ac:dyDescent="0.35">
      <c r="D369" s="304"/>
      <c r="I369" s="52"/>
    </row>
    <row r="370" spans="4:9" x14ac:dyDescent="0.35">
      <c r="D370" s="304"/>
      <c r="I370" s="52"/>
    </row>
    <row r="371" spans="4:9" x14ac:dyDescent="0.35">
      <c r="D371" s="304"/>
      <c r="I371" s="52"/>
    </row>
    <row r="372" spans="4:9" x14ac:dyDescent="0.35">
      <c r="D372" s="304"/>
      <c r="I372" s="52"/>
    </row>
    <row r="373" spans="4:9" x14ac:dyDescent="0.35">
      <c r="D373" s="304"/>
      <c r="I373" s="52"/>
    </row>
    <row r="374" spans="4:9" x14ac:dyDescent="0.35">
      <c r="D374" s="304"/>
      <c r="I374" s="52"/>
    </row>
    <row r="375" spans="4:9" x14ac:dyDescent="0.35">
      <c r="D375" s="304"/>
      <c r="I375" s="52"/>
    </row>
    <row r="376" spans="4:9" x14ac:dyDescent="0.35">
      <c r="D376" s="304"/>
      <c r="I376" s="52"/>
    </row>
    <row r="377" spans="4:9" x14ac:dyDescent="0.35">
      <c r="D377" s="304"/>
      <c r="I377" s="52"/>
    </row>
    <row r="378" spans="4:9" x14ac:dyDescent="0.35">
      <c r="D378" s="304"/>
      <c r="I378" s="52"/>
    </row>
    <row r="379" spans="4:9" x14ac:dyDescent="0.35">
      <c r="D379" s="304"/>
      <c r="I379" s="52"/>
    </row>
    <row r="380" spans="4:9" x14ac:dyDescent="0.35">
      <c r="D380" s="304"/>
      <c r="I380" s="52"/>
    </row>
    <row r="381" spans="4:9" x14ac:dyDescent="0.35">
      <c r="D381" s="304"/>
      <c r="I381" s="52"/>
    </row>
    <row r="382" spans="4:9" x14ac:dyDescent="0.35">
      <c r="D382" s="304"/>
      <c r="I382" s="52"/>
    </row>
    <row r="383" spans="4:9" x14ac:dyDescent="0.35">
      <c r="D383" s="304"/>
      <c r="I383" s="52"/>
    </row>
    <row r="384" spans="4:9" x14ac:dyDescent="0.35">
      <c r="D384" s="304"/>
      <c r="I384" s="52"/>
    </row>
    <row r="385" spans="4:9" x14ac:dyDescent="0.35">
      <c r="D385" s="304"/>
      <c r="I385" s="52"/>
    </row>
    <row r="386" spans="4:9" x14ac:dyDescent="0.35">
      <c r="D386" s="304"/>
      <c r="I386" s="52"/>
    </row>
    <row r="387" spans="4:9" x14ac:dyDescent="0.35">
      <c r="D387" s="304"/>
      <c r="I387" s="52"/>
    </row>
    <row r="388" spans="4:9" x14ac:dyDescent="0.35">
      <c r="D388" s="304"/>
      <c r="I388" s="52"/>
    </row>
    <row r="389" spans="4:9" x14ac:dyDescent="0.35">
      <c r="D389" s="304"/>
      <c r="I389" s="52"/>
    </row>
    <row r="390" spans="4:9" x14ac:dyDescent="0.35">
      <c r="D390" s="304"/>
      <c r="I390" s="52"/>
    </row>
    <row r="391" spans="4:9" x14ac:dyDescent="0.35">
      <c r="D391" s="304"/>
      <c r="I391" s="52"/>
    </row>
    <row r="392" spans="4:9" x14ac:dyDescent="0.35">
      <c r="D392" s="304"/>
      <c r="I392" s="52"/>
    </row>
    <row r="393" spans="4:9" x14ac:dyDescent="0.35">
      <c r="D393" s="304"/>
      <c r="I393" s="52"/>
    </row>
    <row r="394" spans="4:9" x14ac:dyDescent="0.35">
      <c r="D394" s="304"/>
      <c r="I394" s="52"/>
    </row>
    <row r="395" spans="4:9" x14ac:dyDescent="0.35">
      <c r="D395" s="304"/>
      <c r="I395" s="52"/>
    </row>
    <row r="396" spans="4:9" x14ac:dyDescent="0.35">
      <c r="D396" s="304"/>
      <c r="I396" s="52"/>
    </row>
    <row r="397" spans="4:9" x14ac:dyDescent="0.35">
      <c r="D397" s="304"/>
      <c r="I397" s="52"/>
    </row>
    <row r="398" spans="4:9" x14ac:dyDescent="0.35">
      <c r="D398" s="304"/>
      <c r="I398" s="52"/>
    </row>
    <row r="399" spans="4:9" x14ac:dyDescent="0.35">
      <c r="D399" s="304"/>
      <c r="I399" s="52"/>
    </row>
    <row r="400" spans="4:9" x14ac:dyDescent="0.35">
      <c r="D400" s="304"/>
      <c r="I400" s="52"/>
    </row>
    <row r="401" spans="4:9" x14ac:dyDescent="0.35">
      <c r="D401" s="304"/>
      <c r="I401" s="52"/>
    </row>
    <row r="402" spans="4:9" x14ac:dyDescent="0.35">
      <c r="D402" s="304"/>
      <c r="I402" s="52"/>
    </row>
    <row r="403" spans="4:9" x14ac:dyDescent="0.35">
      <c r="D403" s="304"/>
      <c r="I403" s="52"/>
    </row>
    <row r="404" spans="4:9" x14ac:dyDescent="0.35">
      <c r="D404" s="304"/>
      <c r="I404" s="52"/>
    </row>
    <row r="405" spans="4:9" x14ac:dyDescent="0.35">
      <c r="D405" s="304"/>
      <c r="I405" s="52"/>
    </row>
    <row r="406" spans="4:9" x14ac:dyDescent="0.35">
      <c r="D406" s="304"/>
      <c r="I406" s="52"/>
    </row>
    <row r="407" spans="4:9" x14ac:dyDescent="0.35">
      <c r="D407" s="304"/>
      <c r="I407" s="52"/>
    </row>
    <row r="408" spans="4:9" x14ac:dyDescent="0.35">
      <c r="D408" s="304"/>
      <c r="I408" s="52"/>
    </row>
    <row r="409" spans="4:9" x14ac:dyDescent="0.35">
      <c r="D409" s="304"/>
      <c r="I409" s="52"/>
    </row>
    <row r="410" spans="4:9" x14ac:dyDescent="0.35">
      <c r="D410" s="304"/>
      <c r="I410" s="52"/>
    </row>
    <row r="411" spans="4:9" x14ac:dyDescent="0.35">
      <c r="D411" s="304"/>
      <c r="I411" s="52"/>
    </row>
    <row r="412" spans="4:9" x14ac:dyDescent="0.35">
      <c r="D412" s="304"/>
      <c r="I412" s="52"/>
    </row>
    <row r="413" spans="4:9" x14ac:dyDescent="0.35">
      <c r="D413" s="304"/>
      <c r="I413" s="52"/>
    </row>
    <row r="414" spans="4:9" x14ac:dyDescent="0.35">
      <c r="D414" s="304"/>
      <c r="I414" s="52"/>
    </row>
    <row r="415" spans="4:9" x14ac:dyDescent="0.35">
      <c r="D415" s="304"/>
      <c r="I415" s="52"/>
    </row>
    <row r="416" spans="4:9" x14ac:dyDescent="0.35">
      <c r="D416" s="304"/>
      <c r="I416" s="52"/>
    </row>
    <row r="417" spans="4:9" x14ac:dyDescent="0.35">
      <c r="D417" s="304"/>
      <c r="I417" s="52"/>
    </row>
    <row r="418" spans="4:9" x14ac:dyDescent="0.35">
      <c r="D418" s="304"/>
      <c r="I418" s="52"/>
    </row>
    <row r="419" spans="4:9" x14ac:dyDescent="0.35">
      <c r="D419" s="304"/>
      <c r="I419" s="52"/>
    </row>
    <row r="420" spans="4:9" x14ac:dyDescent="0.35">
      <c r="D420" s="304"/>
      <c r="I420" s="52"/>
    </row>
    <row r="421" spans="4:9" x14ac:dyDescent="0.35">
      <c r="D421" s="304"/>
      <c r="I421" s="52"/>
    </row>
    <row r="422" spans="4:9" x14ac:dyDescent="0.35">
      <c r="D422" s="304"/>
      <c r="I422" s="52"/>
    </row>
    <row r="423" spans="4:9" x14ac:dyDescent="0.35">
      <c r="D423" s="304"/>
      <c r="I423" s="52"/>
    </row>
    <row r="424" spans="4:9" x14ac:dyDescent="0.35">
      <c r="D424" s="304"/>
      <c r="I424" s="52"/>
    </row>
    <row r="425" spans="4:9" x14ac:dyDescent="0.35">
      <c r="D425" s="304"/>
      <c r="I425" s="52"/>
    </row>
    <row r="426" spans="4:9" x14ac:dyDescent="0.35">
      <c r="D426" s="304"/>
      <c r="I426" s="52"/>
    </row>
    <row r="427" spans="4:9" x14ac:dyDescent="0.35">
      <c r="D427" s="304"/>
      <c r="I427" s="52"/>
    </row>
    <row r="428" spans="4:9" x14ac:dyDescent="0.35">
      <c r="D428" s="304"/>
      <c r="I428" s="52"/>
    </row>
    <row r="429" spans="4:9" x14ac:dyDescent="0.35">
      <c r="D429" s="304"/>
      <c r="I429" s="52"/>
    </row>
    <row r="430" spans="4:9" x14ac:dyDescent="0.35">
      <c r="D430" s="304"/>
      <c r="I430" s="52"/>
    </row>
    <row r="431" spans="4:9" x14ac:dyDescent="0.35">
      <c r="D431" s="304"/>
      <c r="I431" s="52"/>
    </row>
    <row r="432" spans="4:9" x14ac:dyDescent="0.35">
      <c r="D432" s="304"/>
      <c r="I432" s="52"/>
    </row>
    <row r="433" spans="4:9" x14ac:dyDescent="0.35">
      <c r="D433" s="304"/>
      <c r="I433" s="52"/>
    </row>
    <row r="434" spans="4:9" x14ac:dyDescent="0.35">
      <c r="D434" s="304"/>
      <c r="I434" s="52"/>
    </row>
    <row r="435" spans="4:9" x14ac:dyDescent="0.35">
      <c r="D435" s="304"/>
      <c r="I435" s="52"/>
    </row>
    <row r="436" spans="4:9" x14ac:dyDescent="0.35">
      <c r="D436" s="304"/>
      <c r="I436" s="52"/>
    </row>
    <row r="437" spans="4:9" x14ac:dyDescent="0.35">
      <c r="D437" s="304"/>
      <c r="I437" s="52"/>
    </row>
    <row r="438" spans="4:9" x14ac:dyDescent="0.35">
      <c r="D438" s="304"/>
      <c r="I438" s="52"/>
    </row>
    <row r="439" spans="4:9" x14ac:dyDescent="0.35">
      <c r="D439" s="304"/>
      <c r="I439" s="52"/>
    </row>
    <row r="440" spans="4:9" x14ac:dyDescent="0.35">
      <c r="D440" s="304"/>
      <c r="I440" s="52"/>
    </row>
    <row r="441" spans="4:9" x14ac:dyDescent="0.35">
      <c r="D441" s="304"/>
      <c r="I441" s="52"/>
    </row>
    <row r="442" spans="4:9" x14ac:dyDescent="0.35">
      <c r="D442" s="304"/>
      <c r="I442" s="52"/>
    </row>
    <row r="443" spans="4:9" x14ac:dyDescent="0.35">
      <c r="D443" s="304"/>
      <c r="I443" s="52"/>
    </row>
    <row r="444" spans="4:9" x14ac:dyDescent="0.35">
      <c r="D444" s="304"/>
      <c r="I444" s="52"/>
    </row>
    <row r="445" spans="4:9" x14ac:dyDescent="0.35">
      <c r="D445" s="304"/>
      <c r="I445" s="52"/>
    </row>
    <row r="446" spans="4:9" x14ac:dyDescent="0.35">
      <c r="D446" s="304"/>
      <c r="I446" s="52"/>
    </row>
    <row r="447" spans="4:9" x14ac:dyDescent="0.35">
      <c r="D447" s="304"/>
      <c r="I447" s="52"/>
    </row>
    <row r="448" spans="4:9" x14ac:dyDescent="0.35">
      <c r="D448" s="304"/>
      <c r="I448" s="52"/>
    </row>
    <row r="449" spans="4:9" x14ac:dyDescent="0.35">
      <c r="D449" s="304"/>
      <c r="I449" s="52"/>
    </row>
    <row r="450" spans="4:9" x14ac:dyDescent="0.35">
      <c r="D450" s="304"/>
      <c r="I450" s="52"/>
    </row>
    <row r="451" spans="4:9" x14ac:dyDescent="0.35">
      <c r="D451" s="304"/>
      <c r="I451" s="52"/>
    </row>
    <row r="452" spans="4:9" x14ac:dyDescent="0.35">
      <c r="D452" s="304"/>
      <c r="I452" s="52"/>
    </row>
    <row r="453" spans="4:9" x14ac:dyDescent="0.35">
      <c r="D453" s="304"/>
      <c r="I453" s="52"/>
    </row>
    <row r="454" spans="4:9" x14ac:dyDescent="0.35">
      <c r="D454" s="304"/>
      <c r="I454" s="52"/>
    </row>
    <row r="455" spans="4:9" x14ac:dyDescent="0.35">
      <c r="D455" s="304"/>
      <c r="I455" s="52"/>
    </row>
    <row r="456" spans="4:9" x14ac:dyDescent="0.35">
      <c r="D456" s="304"/>
      <c r="I456" s="52"/>
    </row>
    <row r="457" spans="4:9" x14ac:dyDescent="0.35">
      <c r="D457" s="304"/>
      <c r="I457" s="52"/>
    </row>
    <row r="458" spans="4:9" x14ac:dyDescent="0.35">
      <c r="D458" s="304"/>
      <c r="I458" s="52"/>
    </row>
    <row r="459" spans="4:9" x14ac:dyDescent="0.35">
      <c r="D459" s="304"/>
      <c r="I459" s="52"/>
    </row>
    <row r="460" spans="4:9" x14ac:dyDescent="0.35">
      <c r="D460" s="304"/>
      <c r="I460" s="52"/>
    </row>
    <row r="461" spans="4:9" x14ac:dyDescent="0.35">
      <c r="D461" s="304"/>
      <c r="I461" s="52"/>
    </row>
    <row r="462" spans="4:9" x14ac:dyDescent="0.35">
      <c r="D462" s="304"/>
      <c r="I462" s="52"/>
    </row>
    <row r="463" spans="4:9" x14ac:dyDescent="0.35">
      <c r="D463" s="304"/>
      <c r="I463" s="52"/>
    </row>
    <row r="464" spans="4:9" x14ac:dyDescent="0.35">
      <c r="D464" s="304"/>
      <c r="I464" s="52"/>
    </row>
    <row r="465" spans="4:9" x14ac:dyDescent="0.35">
      <c r="D465" s="304"/>
      <c r="I465" s="52"/>
    </row>
    <row r="466" spans="4:9" x14ac:dyDescent="0.35">
      <c r="D466" s="304"/>
      <c r="I466" s="52"/>
    </row>
    <row r="467" spans="4:9" x14ac:dyDescent="0.35">
      <c r="D467" s="304"/>
      <c r="I467" s="52"/>
    </row>
    <row r="468" spans="4:9" x14ac:dyDescent="0.35">
      <c r="D468" s="304"/>
      <c r="I468" s="52"/>
    </row>
    <row r="469" spans="4:9" x14ac:dyDescent="0.35">
      <c r="D469" s="304"/>
      <c r="I469" s="52"/>
    </row>
    <row r="470" spans="4:9" x14ac:dyDescent="0.35">
      <c r="D470" s="304"/>
      <c r="I470" s="52"/>
    </row>
    <row r="471" spans="4:9" x14ac:dyDescent="0.35">
      <c r="D471" s="304"/>
      <c r="I471" s="52"/>
    </row>
    <row r="472" spans="4:9" x14ac:dyDescent="0.35">
      <c r="D472" s="304"/>
      <c r="I472" s="52"/>
    </row>
    <row r="473" spans="4:9" x14ac:dyDescent="0.35">
      <c r="D473" s="304"/>
      <c r="I473" s="52"/>
    </row>
    <row r="474" spans="4:9" x14ac:dyDescent="0.35">
      <c r="D474" s="304"/>
      <c r="I474" s="52"/>
    </row>
    <row r="475" spans="4:9" x14ac:dyDescent="0.35">
      <c r="D475" s="304"/>
      <c r="I475" s="52"/>
    </row>
    <row r="476" spans="4:9" x14ac:dyDescent="0.35">
      <c r="D476" s="304"/>
      <c r="I476" s="52"/>
    </row>
    <row r="477" spans="4:9" x14ac:dyDescent="0.35">
      <c r="D477" s="304"/>
      <c r="I477" s="52"/>
    </row>
    <row r="478" spans="4:9" x14ac:dyDescent="0.35">
      <c r="D478" s="304"/>
      <c r="I478" s="52"/>
    </row>
    <row r="479" spans="4:9" x14ac:dyDescent="0.35">
      <c r="D479" s="304"/>
      <c r="I479" s="52"/>
    </row>
    <row r="480" spans="4:9" x14ac:dyDescent="0.35">
      <c r="D480" s="304"/>
      <c r="I480" s="52"/>
    </row>
    <row r="481" spans="4:9" x14ac:dyDescent="0.35">
      <c r="D481" s="304"/>
      <c r="I481" s="52"/>
    </row>
    <row r="482" spans="4:9" x14ac:dyDescent="0.35">
      <c r="D482" s="304"/>
      <c r="I482" s="52"/>
    </row>
    <row r="483" spans="4:9" x14ac:dyDescent="0.35">
      <c r="D483" s="304"/>
      <c r="I483" s="52"/>
    </row>
    <row r="484" spans="4:9" x14ac:dyDescent="0.35">
      <c r="D484" s="304"/>
      <c r="I484" s="52"/>
    </row>
    <row r="485" spans="4:9" x14ac:dyDescent="0.35">
      <c r="D485" s="304"/>
      <c r="I485" s="52"/>
    </row>
    <row r="486" spans="4:9" x14ac:dyDescent="0.35">
      <c r="D486" s="304"/>
      <c r="I486" s="52"/>
    </row>
    <row r="487" spans="4:9" x14ac:dyDescent="0.35">
      <c r="D487" s="304"/>
      <c r="I487" s="52"/>
    </row>
    <row r="488" spans="4:9" x14ac:dyDescent="0.35">
      <c r="D488" s="304"/>
      <c r="I488" s="52"/>
    </row>
    <row r="489" spans="4:9" x14ac:dyDescent="0.35">
      <c r="D489" s="304"/>
      <c r="I489" s="52"/>
    </row>
    <row r="490" spans="4:9" x14ac:dyDescent="0.35">
      <c r="D490" s="304"/>
      <c r="I490" s="52"/>
    </row>
    <row r="491" spans="4:9" x14ac:dyDescent="0.35">
      <c r="D491" s="304"/>
      <c r="I491" s="52"/>
    </row>
    <row r="492" spans="4:9" x14ac:dyDescent="0.35">
      <c r="D492" s="304"/>
      <c r="I492" s="52"/>
    </row>
    <row r="493" spans="4:9" x14ac:dyDescent="0.35">
      <c r="D493" s="304"/>
      <c r="I493" s="52"/>
    </row>
    <row r="494" spans="4:9" x14ac:dyDescent="0.35">
      <c r="D494" s="304"/>
      <c r="I494" s="52"/>
    </row>
    <row r="495" spans="4:9" x14ac:dyDescent="0.35">
      <c r="D495" s="304"/>
      <c r="I495" s="52"/>
    </row>
    <row r="496" spans="4:9" x14ac:dyDescent="0.35">
      <c r="D496" s="304"/>
      <c r="I496" s="52"/>
    </row>
    <row r="497" spans="4:9" x14ac:dyDescent="0.35">
      <c r="D497" s="304"/>
      <c r="I497" s="52"/>
    </row>
    <row r="498" spans="4:9" x14ac:dyDescent="0.35">
      <c r="D498" s="304"/>
      <c r="I498" s="52"/>
    </row>
    <row r="499" spans="4:9" x14ac:dyDescent="0.35">
      <c r="D499" s="304"/>
      <c r="I499" s="52"/>
    </row>
    <row r="500" spans="4:9" x14ac:dyDescent="0.35">
      <c r="D500" s="304"/>
      <c r="I500" s="52"/>
    </row>
    <row r="501" spans="4:9" x14ac:dyDescent="0.35">
      <c r="D501" s="304"/>
      <c r="I501" s="52"/>
    </row>
    <row r="502" spans="4:9" x14ac:dyDescent="0.35">
      <c r="D502" s="304"/>
      <c r="I502" s="52"/>
    </row>
    <row r="503" spans="4:9" x14ac:dyDescent="0.35">
      <c r="D503" s="304"/>
      <c r="I503" s="52"/>
    </row>
    <row r="504" spans="4:9" x14ac:dyDescent="0.35">
      <c r="D504" s="304"/>
      <c r="I504" s="52"/>
    </row>
    <row r="505" spans="4:9" x14ac:dyDescent="0.35">
      <c r="D505" s="304"/>
      <c r="I505" s="52"/>
    </row>
    <row r="506" spans="4:9" x14ac:dyDescent="0.35">
      <c r="D506" s="304"/>
      <c r="I506" s="52"/>
    </row>
    <row r="507" spans="4:9" x14ac:dyDescent="0.35">
      <c r="D507" s="304"/>
      <c r="I507" s="52"/>
    </row>
    <row r="508" spans="4:9" x14ac:dyDescent="0.35">
      <c r="D508" s="304"/>
      <c r="I508" s="52"/>
    </row>
    <row r="509" spans="4:9" x14ac:dyDescent="0.35">
      <c r="D509" s="304"/>
      <c r="I509" s="52"/>
    </row>
    <row r="510" spans="4:9" x14ac:dyDescent="0.35">
      <c r="D510" s="304"/>
      <c r="I510" s="52"/>
    </row>
    <row r="511" spans="4:9" x14ac:dyDescent="0.35">
      <c r="D511" s="304"/>
      <c r="I511" s="52"/>
    </row>
    <row r="512" spans="4:9" x14ac:dyDescent="0.35">
      <c r="D512" s="304"/>
      <c r="I512" s="52"/>
    </row>
    <row r="513" spans="4:9" x14ac:dyDescent="0.35">
      <c r="D513" s="304"/>
      <c r="I513" s="52"/>
    </row>
    <row r="514" spans="4:9" x14ac:dyDescent="0.35">
      <c r="D514" s="304"/>
      <c r="I514" s="52"/>
    </row>
    <row r="515" spans="4:9" x14ac:dyDescent="0.35">
      <c r="D515" s="304"/>
      <c r="I515" s="52"/>
    </row>
    <row r="516" spans="4:9" x14ac:dyDescent="0.35">
      <c r="D516" s="304"/>
      <c r="I516" s="52"/>
    </row>
    <row r="517" spans="4:9" x14ac:dyDescent="0.35">
      <c r="D517" s="304"/>
      <c r="I517" s="52"/>
    </row>
  </sheetData>
  <mergeCells count="9">
    <mergeCell ref="B7:E7"/>
    <mergeCell ref="A72:J72"/>
    <mergeCell ref="A8:A9"/>
    <mergeCell ref="B8:B9"/>
    <mergeCell ref="C8:C9"/>
    <mergeCell ref="G8:G9"/>
    <mergeCell ref="H8:H9"/>
    <mergeCell ref="I8:I9"/>
    <mergeCell ref="D8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5"/>
  <sheetViews>
    <sheetView zoomScale="70" zoomScaleNormal="70" workbookViewId="0">
      <selection activeCell="A6" sqref="A6"/>
    </sheetView>
  </sheetViews>
  <sheetFormatPr defaultColWidth="9.1328125" defaultRowHeight="12.75" x14ac:dyDescent="0.35"/>
  <cols>
    <col min="1" max="1" width="29.73046875" style="52" customWidth="1"/>
    <col min="2" max="2" width="11.59765625" style="52" customWidth="1"/>
    <col min="3" max="3" width="13" style="52" customWidth="1"/>
    <col min="4" max="4" width="9.1328125" style="52"/>
    <col min="5" max="5" width="10.59765625" style="53" customWidth="1"/>
    <col min="6" max="6" width="13.73046875" style="53" customWidth="1"/>
    <col min="7" max="7" width="16.73046875" style="52" customWidth="1"/>
    <col min="8" max="8" width="16.86328125" style="52" customWidth="1"/>
    <col min="9" max="9" width="3.265625" style="52" customWidth="1"/>
    <col min="10" max="10" width="10.265625" style="52" customWidth="1"/>
    <col min="11" max="11" width="11.1328125" style="52" customWidth="1"/>
    <col min="12" max="12" width="9.1328125" style="52"/>
    <col min="13" max="14" width="9.1328125" style="53"/>
    <col min="15" max="15" width="18.3984375" style="52" customWidth="1"/>
    <col min="16" max="16" width="15.5976562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111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82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ht="20.25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/>
      <c r="C10" s="151"/>
      <c r="D10" s="152"/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152"/>
      <c r="H10" s="68">
        <v>11</v>
      </c>
      <c r="I10" s="72"/>
      <c r="J10" s="152"/>
      <c r="K10" s="152"/>
      <c r="L10" s="152"/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/>
      <c r="P10" s="68">
        <v>2</v>
      </c>
    </row>
    <row r="11" spans="1:16" ht="25.5" x14ac:dyDescent="0.35">
      <c r="A11" s="87" t="s">
        <v>5</v>
      </c>
      <c r="B11" s="152"/>
      <c r="C11" s="152"/>
      <c r="D11" s="152"/>
      <c r="E11" s="70" t="str">
        <f t="shared" si="0"/>
        <v>-</v>
      </c>
      <c r="F11" s="70" t="str">
        <f t="shared" si="1"/>
        <v>-</v>
      </c>
      <c r="G11" s="152"/>
      <c r="H11" s="68">
        <v>0</v>
      </c>
      <c r="I11" s="72"/>
      <c r="J11" s="152">
        <v>1</v>
      </c>
      <c r="K11" s="152">
        <v>1</v>
      </c>
      <c r="L11" s="152">
        <v>0</v>
      </c>
      <c r="M11" s="70">
        <f t="shared" si="2"/>
        <v>0</v>
      </c>
      <c r="N11" s="70">
        <f t="shared" si="3"/>
        <v>0</v>
      </c>
      <c r="O11" s="152">
        <v>0</v>
      </c>
      <c r="P11" s="68">
        <v>8</v>
      </c>
    </row>
    <row r="12" spans="1:16" ht="25.5" x14ac:dyDescent="0.35">
      <c r="A12" s="74" t="s">
        <v>6</v>
      </c>
      <c r="B12" s="152"/>
      <c r="C12" s="152"/>
      <c r="D12" s="152"/>
      <c r="E12" s="70" t="str">
        <f t="shared" si="0"/>
        <v>-</v>
      </c>
      <c r="F12" s="70" t="str">
        <f t="shared" si="1"/>
        <v>-</v>
      </c>
      <c r="G12" s="152"/>
      <c r="H12" s="68">
        <v>0</v>
      </c>
      <c r="I12" s="72"/>
      <c r="J12" s="152"/>
      <c r="K12" s="152"/>
      <c r="L12" s="152"/>
      <c r="M12" s="70" t="str">
        <f t="shared" si="2"/>
        <v>-</v>
      </c>
      <c r="N12" s="70" t="str">
        <f t="shared" si="3"/>
        <v>-</v>
      </c>
      <c r="O12" s="152"/>
      <c r="P12" s="68">
        <v>12</v>
      </c>
    </row>
    <row r="13" spans="1:16" ht="25.5" x14ac:dyDescent="0.35">
      <c r="A13" s="74" t="s">
        <v>7</v>
      </c>
      <c r="B13" s="152">
        <v>52</v>
      </c>
      <c r="C13" s="152">
        <v>54</v>
      </c>
      <c r="D13" s="152">
        <v>47</v>
      </c>
      <c r="E13" s="70">
        <f t="shared" si="0"/>
        <v>0.90384615384615385</v>
      </c>
      <c r="F13" s="70">
        <f t="shared" si="1"/>
        <v>0.87037037037037035</v>
      </c>
      <c r="G13" s="152">
        <v>47</v>
      </c>
      <c r="H13" s="68">
        <v>2775</v>
      </c>
      <c r="I13" s="72"/>
      <c r="J13" s="152">
        <v>15</v>
      </c>
      <c r="K13" s="152">
        <v>17</v>
      </c>
      <c r="L13" s="152">
        <v>13</v>
      </c>
      <c r="M13" s="70">
        <f t="shared" si="2"/>
        <v>0.8666666666666667</v>
      </c>
      <c r="N13" s="70">
        <f t="shared" si="3"/>
        <v>0.76470588235294112</v>
      </c>
      <c r="O13" s="152">
        <v>13</v>
      </c>
      <c r="P13" s="68">
        <v>326</v>
      </c>
    </row>
    <row r="14" spans="1:16" ht="25.5" x14ac:dyDescent="0.35">
      <c r="A14" s="74" t="s">
        <v>8</v>
      </c>
      <c r="B14" s="152"/>
      <c r="C14" s="152"/>
      <c r="D14" s="152"/>
      <c r="E14" s="70" t="str">
        <f t="shared" si="0"/>
        <v>-</v>
      </c>
      <c r="F14" s="70" t="str">
        <f t="shared" si="1"/>
        <v>-</v>
      </c>
      <c r="G14" s="152"/>
      <c r="H14" s="68">
        <v>1</v>
      </c>
      <c r="I14" s="72"/>
      <c r="J14" s="152">
        <v>1</v>
      </c>
      <c r="K14" s="152">
        <v>1</v>
      </c>
      <c r="L14" s="152">
        <v>1</v>
      </c>
      <c r="M14" s="70">
        <f t="shared" si="2"/>
        <v>1</v>
      </c>
      <c r="N14" s="70">
        <f t="shared" si="3"/>
        <v>1</v>
      </c>
      <c r="O14" s="152">
        <v>1</v>
      </c>
      <c r="P14" s="68">
        <v>18</v>
      </c>
    </row>
    <row r="15" spans="1:16" ht="25.5" x14ac:dyDescent="0.35">
      <c r="A15" s="74" t="s">
        <v>9</v>
      </c>
      <c r="B15" s="152">
        <v>11</v>
      </c>
      <c r="C15" s="152">
        <v>11</v>
      </c>
      <c r="D15" s="152">
        <v>10</v>
      </c>
      <c r="E15" s="70">
        <f t="shared" si="0"/>
        <v>0.90909090909090906</v>
      </c>
      <c r="F15" s="70">
        <f t="shared" si="1"/>
        <v>0.90909090909090906</v>
      </c>
      <c r="G15" s="152">
        <v>10</v>
      </c>
      <c r="H15" s="68">
        <v>293</v>
      </c>
      <c r="I15" s="72"/>
      <c r="J15" s="152"/>
      <c r="K15" s="152"/>
      <c r="L15" s="152"/>
      <c r="M15" s="70" t="str">
        <f t="shared" si="2"/>
        <v>-</v>
      </c>
      <c r="N15" s="70" t="str">
        <f t="shared" si="3"/>
        <v>-</v>
      </c>
      <c r="O15" s="152"/>
      <c r="P15" s="68">
        <v>135</v>
      </c>
    </row>
    <row r="16" spans="1:16" ht="25.5" x14ac:dyDescent="0.35">
      <c r="A16" s="74" t="s">
        <v>10</v>
      </c>
      <c r="B16" s="152">
        <v>5</v>
      </c>
      <c r="C16" s="152">
        <v>5</v>
      </c>
      <c r="D16" s="152">
        <v>3</v>
      </c>
      <c r="E16" s="70">
        <f t="shared" si="0"/>
        <v>0.6</v>
      </c>
      <c r="F16" s="70">
        <f t="shared" si="1"/>
        <v>0.6</v>
      </c>
      <c r="G16" s="152">
        <v>3</v>
      </c>
      <c r="H16" s="68">
        <v>343</v>
      </c>
      <c r="I16" s="72"/>
      <c r="J16" s="152"/>
      <c r="K16" s="152"/>
      <c r="L16" s="152"/>
      <c r="M16" s="70" t="str">
        <f t="shared" si="2"/>
        <v>-</v>
      </c>
      <c r="N16" s="70" t="str">
        <f t="shared" si="3"/>
        <v>-</v>
      </c>
      <c r="O16" s="152"/>
      <c r="P16" s="68">
        <v>41</v>
      </c>
    </row>
    <row r="17" spans="1:16" ht="25.5" x14ac:dyDescent="0.35">
      <c r="A17" s="74" t="s">
        <v>11</v>
      </c>
      <c r="B17" s="152"/>
      <c r="C17" s="152"/>
      <c r="D17" s="152"/>
      <c r="E17" s="70" t="str">
        <f t="shared" si="0"/>
        <v>-</v>
      </c>
      <c r="F17" s="70" t="str">
        <f t="shared" si="1"/>
        <v>-</v>
      </c>
      <c r="G17" s="152"/>
      <c r="H17" s="68">
        <v>0</v>
      </c>
      <c r="I17" s="72"/>
      <c r="J17" s="152"/>
      <c r="K17" s="152"/>
      <c r="L17" s="152"/>
      <c r="M17" s="70" t="str">
        <f t="shared" si="2"/>
        <v>-</v>
      </c>
      <c r="N17" s="70" t="str">
        <f t="shared" si="3"/>
        <v>-</v>
      </c>
      <c r="O17" s="152"/>
      <c r="P17" s="68">
        <v>11</v>
      </c>
    </row>
    <row r="18" spans="1:16" ht="25.5" x14ac:dyDescent="0.35">
      <c r="A18" s="74" t="s">
        <v>12</v>
      </c>
      <c r="B18" s="152">
        <v>32</v>
      </c>
      <c r="C18" s="152">
        <v>40</v>
      </c>
      <c r="D18" s="152">
        <v>20</v>
      </c>
      <c r="E18" s="70">
        <f t="shared" si="0"/>
        <v>0.625</v>
      </c>
      <c r="F18" s="70">
        <f t="shared" si="1"/>
        <v>0.5</v>
      </c>
      <c r="G18" s="152">
        <v>20</v>
      </c>
      <c r="H18" s="68">
        <v>2316</v>
      </c>
      <c r="I18" s="72"/>
      <c r="J18" s="152">
        <v>28</v>
      </c>
      <c r="K18" s="152">
        <v>32</v>
      </c>
      <c r="L18" s="152">
        <v>11</v>
      </c>
      <c r="M18" s="70">
        <f t="shared" si="2"/>
        <v>0.39285714285714285</v>
      </c>
      <c r="N18" s="70">
        <f t="shared" si="3"/>
        <v>0.34375</v>
      </c>
      <c r="O18" s="152">
        <v>11</v>
      </c>
      <c r="P18" s="68">
        <v>546</v>
      </c>
    </row>
    <row r="19" spans="1:16" s="58" customFormat="1" ht="25.5" x14ac:dyDescent="0.35">
      <c r="A19" s="76" t="s">
        <v>49</v>
      </c>
      <c r="B19" s="153"/>
      <c r="C19" s="153"/>
      <c r="D19" s="153"/>
      <c r="E19" s="70" t="str">
        <f t="shared" si="0"/>
        <v>-</v>
      </c>
      <c r="F19" s="70" t="str">
        <f t="shared" si="1"/>
        <v>-</v>
      </c>
      <c r="G19" s="153"/>
      <c r="H19" s="68">
        <v>0</v>
      </c>
      <c r="I19" s="67"/>
      <c r="J19" s="153">
        <v>1</v>
      </c>
      <c r="K19" s="153">
        <v>2</v>
      </c>
      <c r="L19" s="153">
        <v>0</v>
      </c>
      <c r="M19" s="70">
        <f t="shared" si="2"/>
        <v>0</v>
      </c>
      <c r="N19" s="70">
        <f t="shared" si="3"/>
        <v>0</v>
      </c>
      <c r="O19" s="153">
        <v>0</v>
      </c>
      <c r="P19" s="68">
        <v>2</v>
      </c>
    </row>
    <row r="20" spans="1:16" s="58" customFormat="1" ht="25.5" x14ac:dyDescent="0.35">
      <c r="A20" s="76" t="s">
        <v>51</v>
      </c>
      <c r="B20" s="153"/>
      <c r="C20" s="153"/>
      <c r="D20" s="153"/>
      <c r="E20" s="70" t="str">
        <f t="shared" si="0"/>
        <v>-</v>
      </c>
      <c r="F20" s="70" t="str">
        <f t="shared" si="1"/>
        <v>-</v>
      </c>
      <c r="G20" s="153"/>
      <c r="H20" s="68">
        <v>0</v>
      </c>
      <c r="I20" s="67"/>
      <c r="J20" s="153"/>
      <c r="K20" s="153"/>
      <c r="L20" s="153"/>
      <c r="M20" s="70" t="str">
        <f t="shared" si="2"/>
        <v>-</v>
      </c>
      <c r="N20" s="70" t="str">
        <f t="shared" si="3"/>
        <v>-</v>
      </c>
      <c r="O20" s="153"/>
      <c r="P20" s="68">
        <v>0</v>
      </c>
    </row>
    <row r="21" spans="1:16" ht="25.5" x14ac:dyDescent="0.35">
      <c r="A21" s="74" t="s">
        <v>13</v>
      </c>
      <c r="B21" s="152">
        <v>152</v>
      </c>
      <c r="C21" s="152">
        <v>189</v>
      </c>
      <c r="D21" s="152">
        <v>115</v>
      </c>
      <c r="E21" s="70">
        <f t="shared" si="0"/>
        <v>0.75657894736842102</v>
      </c>
      <c r="F21" s="70">
        <f t="shared" si="1"/>
        <v>0.60846560846560849</v>
      </c>
      <c r="G21" s="152">
        <v>115</v>
      </c>
      <c r="H21" s="68">
        <v>3680</v>
      </c>
      <c r="I21" s="72"/>
      <c r="J21" s="152">
        <v>13</v>
      </c>
      <c r="K21" s="152">
        <v>18</v>
      </c>
      <c r="L21" s="152">
        <v>4</v>
      </c>
      <c r="M21" s="70">
        <f t="shared" si="2"/>
        <v>0.30769230769230771</v>
      </c>
      <c r="N21" s="70">
        <f t="shared" si="3"/>
        <v>0.22222222222222221</v>
      </c>
      <c r="O21" s="152">
        <v>4</v>
      </c>
      <c r="P21" s="68">
        <v>325</v>
      </c>
    </row>
    <row r="22" spans="1:16" ht="25.5" x14ac:dyDescent="0.35">
      <c r="A22" s="74" t="s">
        <v>14</v>
      </c>
      <c r="B22" s="152">
        <v>19</v>
      </c>
      <c r="C22" s="152">
        <v>28</v>
      </c>
      <c r="D22" s="152">
        <v>14</v>
      </c>
      <c r="E22" s="70">
        <f t="shared" si="0"/>
        <v>0.73684210526315785</v>
      </c>
      <c r="F22" s="70">
        <f t="shared" si="1"/>
        <v>0.5</v>
      </c>
      <c r="G22" s="152">
        <v>14</v>
      </c>
      <c r="H22" s="68">
        <v>1053</v>
      </c>
      <c r="I22" s="72"/>
      <c r="J22" s="152">
        <v>13</v>
      </c>
      <c r="K22" s="152">
        <v>17</v>
      </c>
      <c r="L22" s="152">
        <v>9</v>
      </c>
      <c r="M22" s="70">
        <f t="shared" si="2"/>
        <v>0.69230769230769229</v>
      </c>
      <c r="N22" s="70">
        <f t="shared" si="3"/>
        <v>0.52941176470588236</v>
      </c>
      <c r="O22" s="152">
        <v>9</v>
      </c>
      <c r="P22" s="68">
        <v>488</v>
      </c>
    </row>
    <row r="23" spans="1:16" ht="38.25" x14ac:dyDescent="0.35">
      <c r="A23" s="81" t="s">
        <v>73</v>
      </c>
      <c r="B23" s="156"/>
      <c r="C23" s="156"/>
      <c r="D23" s="156"/>
      <c r="E23" s="77" t="str">
        <f t="shared" si="0"/>
        <v>-</v>
      </c>
      <c r="F23" s="77" t="str">
        <f t="shared" si="1"/>
        <v>-</v>
      </c>
      <c r="G23" s="156"/>
      <c r="H23" s="68">
        <v>0</v>
      </c>
      <c r="I23" s="77"/>
      <c r="J23" s="156"/>
      <c r="K23" s="156"/>
      <c r="L23" s="156"/>
      <c r="M23" s="77" t="str">
        <f t="shared" si="2"/>
        <v>-</v>
      </c>
      <c r="N23" s="77" t="str">
        <f t="shared" si="3"/>
        <v>-</v>
      </c>
      <c r="O23" s="156"/>
      <c r="P23" s="68">
        <v>0</v>
      </c>
    </row>
    <row r="24" spans="1:16" ht="25.5" x14ac:dyDescent="0.35">
      <c r="A24" s="74" t="s">
        <v>52</v>
      </c>
      <c r="B24" s="152"/>
      <c r="C24" s="152"/>
      <c r="D24" s="152"/>
      <c r="E24" s="70" t="str">
        <f t="shared" si="0"/>
        <v>-</v>
      </c>
      <c r="F24" s="70" t="str">
        <f t="shared" si="1"/>
        <v>-</v>
      </c>
      <c r="G24" s="152"/>
      <c r="H24" s="68">
        <v>0</v>
      </c>
      <c r="I24" s="72"/>
      <c r="J24" s="152"/>
      <c r="K24" s="152"/>
      <c r="L24" s="152"/>
      <c r="M24" s="70" t="str">
        <f t="shared" si="2"/>
        <v>-</v>
      </c>
      <c r="N24" s="70" t="str">
        <f t="shared" si="3"/>
        <v>-</v>
      </c>
      <c r="O24" s="152"/>
      <c r="P24" s="68">
        <v>2</v>
      </c>
    </row>
    <row r="25" spans="1:16" ht="25.5" x14ac:dyDescent="0.35">
      <c r="A25" s="86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0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68">
        <v>0</v>
      </c>
    </row>
    <row r="26" spans="1:16" ht="25.5" x14ac:dyDescent="0.35">
      <c r="A26" s="74" t="s">
        <v>16</v>
      </c>
      <c r="B26" s="152"/>
      <c r="C26" s="152"/>
      <c r="D26" s="152"/>
      <c r="E26" s="70" t="str">
        <f t="shared" si="0"/>
        <v>-</v>
      </c>
      <c r="F26" s="70" t="str">
        <f t="shared" si="1"/>
        <v>-</v>
      </c>
      <c r="G26" s="152"/>
      <c r="H26" s="68">
        <v>0</v>
      </c>
      <c r="I26" s="72"/>
      <c r="J26" s="152"/>
      <c r="K26" s="152"/>
      <c r="L26" s="152"/>
      <c r="M26" s="70" t="str">
        <f t="shared" si="2"/>
        <v>-</v>
      </c>
      <c r="N26" s="70" t="str">
        <f t="shared" si="3"/>
        <v>-</v>
      </c>
      <c r="O26" s="152"/>
      <c r="P26" s="68">
        <v>11</v>
      </c>
    </row>
    <row r="27" spans="1:16" ht="38.25" x14ac:dyDescent="0.35">
      <c r="A27" s="81" t="s">
        <v>71</v>
      </c>
      <c r="B27" s="156">
        <v>1</v>
      </c>
      <c r="C27" s="156">
        <v>1</v>
      </c>
      <c r="D27" s="156">
        <v>0</v>
      </c>
      <c r="E27" s="77">
        <f t="shared" si="0"/>
        <v>0</v>
      </c>
      <c r="F27" s="77">
        <f t="shared" si="1"/>
        <v>0</v>
      </c>
      <c r="G27" s="156">
        <v>0</v>
      </c>
      <c r="H27" s="68">
        <v>0</v>
      </c>
      <c r="I27" s="77"/>
      <c r="J27" s="156"/>
      <c r="K27" s="156"/>
      <c r="L27" s="156"/>
      <c r="M27" s="77" t="str">
        <f t="shared" si="2"/>
        <v>-</v>
      </c>
      <c r="N27" s="77" t="str">
        <f t="shared" si="3"/>
        <v>-</v>
      </c>
      <c r="O27" s="156"/>
      <c r="P27" s="68">
        <v>0</v>
      </c>
    </row>
    <row r="28" spans="1:16" ht="38.25" x14ac:dyDescent="0.35">
      <c r="A28" s="81" t="s">
        <v>72</v>
      </c>
      <c r="B28" s="156">
        <v>5</v>
      </c>
      <c r="C28" s="156">
        <v>6</v>
      </c>
      <c r="D28" s="156">
        <v>3</v>
      </c>
      <c r="E28" s="77">
        <f t="shared" si="0"/>
        <v>0.6</v>
      </c>
      <c r="F28" s="77">
        <f t="shared" si="1"/>
        <v>0.5</v>
      </c>
      <c r="G28" s="156">
        <v>3</v>
      </c>
      <c r="H28" s="68">
        <v>3</v>
      </c>
      <c r="I28" s="77"/>
      <c r="J28" s="156">
        <v>3</v>
      </c>
      <c r="K28" s="156">
        <v>4</v>
      </c>
      <c r="L28" s="156">
        <v>3</v>
      </c>
      <c r="M28" s="77">
        <f t="shared" si="2"/>
        <v>1</v>
      </c>
      <c r="N28" s="77">
        <f t="shared" si="3"/>
        <v>0.75</v>
      </c>
      <c r="O28" s="156">
        <v>3</v>
      </c>
      <c r="P28" s="68">
        <v>3</v>
      </c>
    </row>
    <row r="29" spans="1:16" ht="25.5" x14ac:dyDescent="0.35">
      <c r="A29" s="74" t="s">
        <v>17</v>
      </c>
      <c r="B29" s="152">
        <v>1</v>
      </c>
      <c r="C29" s="152">
        <v>1</v>
      </c>
      <c r="D29" s="152">
        <v>1</v>
      </c>
      <c r="E29" s="70">
        <f t="shared" si="0"/>
        <v>1</v>
      </c>
      <c r="F29" s="70">
        <f t="shared" si="1"/>
        <v>1</v>
      </c>
      <c r="G29" s="152">
        <v>1</v>
      </c>
      <c r="H29" s="68">
        <v>1</v>
      </c>
      <c r="I29" s="72"/>
      <c r="J29" s="152"/>
      <c r="K29" s="152"/>
      <c r="L29" s="152"/>
      <c r="M29" s="70" t="str">
        <f t="shared" si="2"/>
        <v>-</v>
      </c>
      <c r="N29" s="70" t="str">
        <f t="shared" si="3"/>
        <v>-</v>
      </c>
      <c r="O29" s="152"/>
      <c r="P29" s="68">
        <v>0</v>
      </c>
    </row>
    <row r="30" spans="1:16" ht="25.5" x14ac:dyDescent="0.35">
      <c r="A30" s="74" t="s">
        <v>53</v>
      </c>
      <c r="B30" s="152"/>
      <c r="C30" s="152"/>
      <c r="D30" s="152"/>
      <c r="E30" s="70" t="str">
        <f t="shared" si="0"/>
        <v>-</v>
      </c>
      <c r="F30" s="70" t="str">
        <f t="shared" si="1"/>
        <v>-</v>
      </c>
      <c r="G30" s="152"/>
      <c r="H30" s="68">
        <v>0</v>
      </c>
      <c r="I30" s="72"/>
      <c r="J30" s="152">
        <v>3</v>
      </c>
      <c r="K30" s="152">
        <v>3</v>
      </c>
      <c r="L30" s="152">
        <v>3</v>
      </c>
      <c r="M30" s="70">
        <f t="shared" si="2"/>
        <v>1</v>
      </c>
      <c r="N30" s="70">
        <f t="shared" si="3"/>
        <v>1</v>
      </c>
      <c r="O30" s="152">
        <v>3</v>
      </c>
      <c r="P30" s="68">
        <v>32</v>
      </c>
    </row>
    <row r="31" spans="1:16" ht="25.5" x14ac:dyDescent="0.35">
      <c r="A31" s="74" t="s">
        <v>93</v>
      </c>
      <c r="B31" s="152">
        <v>9</v>
      </c>
      <c r="C31" s="152">
        <v>9</v>
      </c>
      <c r="D31" s="152">
        <v>8</v>
      </c>
      <c r="E31" s="70">
        <f t="shared" si="0"/>
        <v>0.88888888888888884</v>
      </c>
      <c r="F31" s="70">
        <f t="shared" si="1"/>
        <v>0.88888888888888884</v>
      </c>
      <c r="G31" s="152">
        <v>8</v>
      </c>
      <c r="H31" s="68">
        <v>465</v>
      </c>
      <c r="I31" s="72"/>
      <c r="J31" s="152">
        <v>5</v>
      </c>
      <c r="K31" s="152">
        <v>5</v>
      </c>
      <c r="L31" s="152">
        <v>3</v>
      </c>
      <c r="M31" s="70">
        <f t="shared" si="2"/>
        <v>0.6</v>
      </c>
      <c r="N31" s="70">
        <f t="shared" si="3"/>
        <v>0.6</v>
      </c>
      <c r="O31" s="152">
        <v>3</v>
      </c>
      <c r="P31" s="68">
        <v>148</v>
      </c>
    </row>
    <row r="32" spans="1:16" s="58" customFormat="1" ht="38.25" x14ac:dyDescent="0.35">
      <c r="A32" s="81" t="s">
        <v>103</v>
      </c>
      <c r="B32" s="156"/>
      <c r="C32" s="156"/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/>
      <c r="L32" s="156"/>
      <c r="M32" s="77" t="str">
        <f t="shared" si="2"/>
        <v>-</v>
      </c>
      <c r="N32" s="77" t="str">
        <f t="shared" si="3"/>
        <v>-</v>
      </c>
      <c r="O32" s="156"/>
      <c r="P32" s="68">
        <v>0</v>
      </c>
    </row>
    <row r="33" spans="1:16" s="58" customFormat="1" ht="51" x14ac:dyDescent="0.35">
      <c r="A33" s="81" t="s">
        <v>102</v>
      </c>
      <c r="B33" s="156"/>
      <c r="C33" s="156"/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/>
      <c r="L33" s="156"/>
      <c r="M33" s="77" t="str">
        <f t="shared" si="2"/>
        <v>-</v>
      </c>
      <c r="N33" s="77" t="str">
        <f t="shared" si="3"/>
        <v>-</v>
      </c>
      <c r="O33" s="156"/>
      <c r="P33" s="68">
        <v>0</v>
      </c>
    </row>
    <row r="34" spans="1:16" s="58" customFormat="1" ht="51" x14ac:dyDescent="0.35">
      <c r="A34" s="81" t="s">
        <v>101</v>
      </c>
      <c r="B34" s="156"/>
      <c r="C34" s="156"/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/>
      <c r="L34" s="156"/>
      <c r="M34" s="77" t="str">
        <f t="shared" si="2"/>
        <v>-</v>
      </c>
      <c r="N34" s="77" t="str">
        <f t="shared" si="3"/>
        <v>-</v>
      </c>
      <c r="O34" s="156"/>
      <c r="P34" s="68">
        <v>0</v>
      </c>
    </row>
    <row r="35" spans="1:16" ht="25.5" x14ac:dyDescent="0.35">
      <c r="A35" s="74" t="s">
        <v>18</v>
      </c>
      <c r="B35" s="152">
        <v>35</v>
      </c>
      <c r="C35" s="152">
        <v>42</v>
      </c>
      <c r="D35" s="152">
        <v>28</v>
      </c>
      <c r="E35" s="70">
        <f t="shared" si="0"/>
        <v>0.8</v>
      </c>
      <c r="F35" s="70">
        <f t="shared" si="1"/>
        <v>0.66666666666666663</v>
      </c>
      <c r="G35" s="152">
        <v>28</v>
      </c>
      <c r="H35" s="68">
        <v>689</v>
      </c>
      <c r="I35" s="72"/>
      <c r="J35" s="152">
        <v>7</v>
      </c>
      <c r="K35" s="152">
        <v>8</v>
      </c>
      <c r="L35" s="152">
        <v>5</v>
      </c>
      <c r="M35" s="70">
        <f t="shared" si="2"/>
        <v>0.7142857142857143</v>
      </c>
      <c r="N35" s="70">
        <f t="shared" si="3"/>
        <v>0.625</v>
      </c>
      <c r="O35" s="152">
        <v>5</v>
      </c>
      <c r="P35" s="68">
        <v>493</v>
      </c>
    </row>
    <row r="36" spans="1:16" s="58" customFormat="1" ht="25.5" x14ac:dyDescent="0.35">
      <c r="A36" s="76" t="s">
        <v>19</v>
      </c>
      <c r="B36" s="153">
        <v>27</v>
      </c>
      <c r="C36" s="153">
        <v>31</v>
      </c>
      <c r="D36" s="153">
        <v>23</v>
      </c>
      <c r="E36" s="70">
        <f t="shared" si="0"/>
        <v>0.85185185185185186</v>
      </c>
      <c r="F36" s="70">
        <f t="shared" si="1"/>
        <v>0.74193548387096775</v>
      </c>
      <c r="G36" s="153">
        <v>23</v>
      </c>
      <c r="H36" s="68">
        <v>1232</v>
      </c>
      <c r="I36" s="67"/>
      <c r="J36" s="153">
        <v>19</v>
      </c>
      <c r="K36" s="153">
        <v>21</v>
      </c>
      <c r="L36" s="153">
        <v>13</v>
      </c>
      <c r="M36" s="70">
        <f t="shared" si="2"/>
        <v>0.68421052631578949</v>
      </c>
      <c r="N36" s="70">
        <f t="shared" si="3"/>
        <v>0.61904761904761907</v>
      </c>
      <c r="O36" s="153">
        <v>13</v>
      </c>
      <c r="P36" s="68">
        <v>688</v>
      </c>
    </row>
    <row r="37" spans="1:16" s="58" customFormat="1" ht="51" x14ac:dyDescent="0.35">
      <c r="A37" s="76" t="s">
        <v>100</v>
      </c>
      <c r="B37" s="153">
        <v>8</v>
      </c>
      <c r="C37" s="153">
        <v>10</v>
      </c>
      <c r="D37" s="153">
        <v>2</v>
      </c>
      <c r="E37" s="70">
        <f t="shared" si="0"/>
        <v>0.25</v>
      </c>
      <c r="F37" s="70">
        <f t="shared" si="1"/>
        <v>0.2</v>
      </c>
      <c r="G37" s="153">
        <v>2</v>
      </c>
      <c r="H37" s="68">
        <v>223</v>
      </c>
      <c r="I37" s="67"/>
      <c r="J37" s="153">
        <v>2</v>
      </c>
      <c r="K37" s="153">
        <v>4</v>
      </c>
      <c r="L37" s="153">
        <v>0</v>
      </c>
      <c r="M37" s="70">
        <f t="shared" si="2"/>
        <v>0</v>
      </c>
      <c r="N37" s="70">
        <f t="shared" si="3"/>
        <v>0</v>
      </c>
      <c r="O37" s="153">
        <v>0</v>
      </c>
      <c r="P37" s="68">
        <v>86</v>
      </c>
    </row>
    <row r="38" spans="1:16" s="58" customFormat="1" ht="25.5" x14ac:dyDescent="0.35">
      <c r="A38" s="76" t="s">
        <v>20</v>
      </c>
      <c r="B38" s="153">
        <v>7</v>
      </c>
      <c r="C38" s="153">
        <v>7</v>
      </c>
      <c r="D38" s="153">
        <v>6</v>
      </c>
      <c r="E38" s="70">
        <f t="shared" si="0"/>
        <v>0.8571428571428571</v>
      </c>
      <c r="F38" s="70">
        <f t="shared" si="1"/>
        <v>0.8571428571428571</v>
      </c>
      <c r="G38" s="153">
        <v>6</v>
      </c>
      <c r="H38" s="68">
        <v>13</v>
      </c>
      <c r="I38" s="67"/>
      <c r="J38" s="153"/>
      <c r="K38" s="153"/>
      <c r="L38" s="153"/>
      <c r="M38" s="70" t="str">
        <f t="shared" si="2"/>
        <v>-</v>
      </c>
      <c r="N38" s="70" t="str">
        <f t="shared" si="3"/>
        <v>-</v>
      </c>
      <c r="O38" s="153"/>
      <c r="P38" s="68">
        <v>72</v>
      </c>
    </row>
    <row r="39" spans="1:16" s="58" customFormat="1" ht="25.5" x14ac:dyDescent="0.35">
      <c r="A39" s="76" t="s">
        <v>21</v>
      </c>
      <c r="B39" s="153"/>
      <c r="C39" s="153"/>
      <c r="D39" s="153"/>
      <c r="E39" s="70" t="str">
        <f t="shared" si="0"/>
        <v>-</v>
      </c>
      <c r="F39" s="70" t="str">
        <f t="shared" si="1"/>
        <v>-</v>
      </c>
      <c r="G39" s="153"/>
      <c r="H39" s="68">
        <v>77</v>
      </c>
      <c r="I39" s="67"/>
      <c r="J39" s="153">
        <v>1</v>
      </c>
      <c r="K39" s="153">
        <v>2</v>
      </c>
      <c r="L39" s="153">
        <v>0</v>
      </c>
      <c r="M39" s="70">
        <f t="shared" si="2"/>
        <v>0</v>
      </c>
      <c r="N39" s="70">
        <f t="shared" si="3"/>
        <v>0</v>
      </c>
      <c r="O39" s="153">
        <v>0</v>
      </c>
      <c r="P39" s="68">
        <v>87</v>
      </c>
    </row>
    <row r="40" spans="1:16" s="58" customFormat="1" ht="38.25" x14ac:dyDescent="0.35">
      <c r="A40" s="76" t="s">
        <v>99</v>
      </c>
      <c r="B40" s="153">
        <v>12</v>
      </c>
      <c r="C40" s="153">
        <v>12</v>
      </c>
      <c r="D40" s="153">
        <v>12</v>
      </c>
      <c r="E40" s="70">
        <f t="shared" si="0"/>
        <v>1</v>
      </c>
      <c r="F40" s="70">
        <f t="shared" si="1"/>
        <v>1</v>
      </c>
      <c r="G40" s="153">
        <v>12</v>
      </c>
      <c r="H40" s="68">
        <v>46</v>
      </c>
      <c r="I40" s="67"/>
      <c r="J40" s="153">
        <v>1</v>
      </c>
      <c r="K40" s="153">
        <v>1</v>
      </c>
      <c r="L40" s="153">
        <v>1</v>
      </c>
      <c r="M40" s="70">
        <f t="shared" si="2"/>
        <v>1</v>
      </c>
      <c r="N40" s="70">
        <f t="shared" si="3"/>
        <v>1</v>
      </c>
      <c r="O40" s="153">
        <v>1</v>
      </c>
      <c r="P40" s="68">
        <v>11</v>
      </c>
    </row>
    <row r="41" spans="1:16" s="58" customFormat="1" ht="38.25" x14ac:dyDescent="0.35">
      <c r="A41" s="76" t="s">
        <v>98</v>
      </c>
      <c r="B41" s="153">
        <v>12</v>
      </c>
      <c r="C41" s="153">
        <v>13</v>
      </c>
      <c r="D41" s="153">
        <v>10</v>
      </c>
      <c r="E41" s="70">
        <f t="shared" si="0"/>
        <v>0.83333333333333337</v>
      </c>
      <c r="F41" s="70">
        <f t="shared" si="1"/>
        <v>0.76923076923076927</v>
      </c>
      <c r="G41" s="153">
        <v>10</v>
      </c>
      <c r="H41" s="68">
        <v>24</v>
      </c>
      <c r="I41" s="67"/>
      <c r="J41" s="153">
        <v>1</v>
      </c>
      <c r="K41" s="153">
        <v>1</v>
      </c>
      <c r="L41" s="153">
        <v>0</v>
      </c>
      <c r="M41" s="70">
        <f t="shared" si="2"/>
        <v>0</v>
      </c>
      <c r="N41" s="70">
        <f t="shared" si="3"/>
        <v>0</v>
      </c>
      <c r="O41" s="153">
        <v>0</v>
      </c>
      <c r="P41" s="68">
        <v>16</v>
      </c>
    </row>
    <row r="42" spans="1:16" s="58" customFormat="1" ht="38.25" x14ac:dyDescent="0.35">
      <c r="A42" s="74" t="s">
        <v>65</v>
      </c>
      <c r="B42" s="153"/>
      <c r="C42" s="153"/>
      <c r="D42" s="153"/>
      <c r="E42" s="70" t="str">
        <f t="shared" ref="E42:E70" si="4">IF(ISERROR(D42/B42), "-", (D42/B42))</f>
        <v>-</v>
      </c>
      <c r="F42" s="70" t="str">
        <f t="shared" ref="F42:F70" si="5">IF(ISERROR(D42/C42), "-", (D42/C42))</f>
        <v>-</v>
      </c>
      <c r="G42" s="153"/>
      <c r="H42" s="68">
        <v>0</v>
      </c>
      <c r="I42" s="67"/>
      <c r="J42" s="153">
        <v>2</v>
      </c>
      <c r="K42" s="153">
        <v>2</v>
      </c>
      <c r="L42" s="153">
        <v>2</v>
      </c>
      <c r="M42" s="70">
        <f t="shared" ref="M42:M69" si="6">IF(ISERROR(L42/J42), "-", (L42/J42))</f>
        <v>1</v>
      </c>
      <c r="N42" s="70">
        <f t="shared" ref="N42:N69" si="7">IF(ISERROR(L42/K42), "-", (L42/K42))</f>
        <v>1</v>
      </c>
      <c r="O42" s="153">
        <v>2</v>
      </c>
      <c r="P42" s="68">
        <v>30</v>
      </c>
    </row>
    <row r="43" spans="1:16" ht="25.5" x14ac:dyDescent="0.35">
      <c r="A43" s="74" t="s">
        <v>56</v>
      </c>
      <c r="B43" s="176"/>
      <c r="C43" s="152"/>
      <c r="D43" s="152"/>
      <c r="E43" s="70" t="str">
        <f t="shared" si="4"/>
        <v>-</v>
      </c>
      <c r="F43" s="70" t="str">
        <f t="shared" si="5"/>
        <v>-</v>
      </c>
      <c r="G43" s="152"/>
      <c r="H43" s="68">
        <v>0</v>
      </c>
      <c r="I43" s="72"/>
      <c r="J43" s="152"/>
      <c r="K43" s="152"/>
      <c r="L43" s="152"/>
      <c r="M43" s="70" t="str">
        <f t="shared" si="6"/>
        <v>-</v>
      </c>
      <c r="N43" s="70" t="str">
        <f t="shared" si="7"/>
        <v>-</v>
      </c>
      <c r="O43" s="152"/>
      <c r="P43" s="68">
        <v>3</v>
      </c>
    </row>
    <row r="44" spans="1:16" ht="25.5" x14ac:dyDescent="0.35">
      <c r="A44" s="74" t="s">
        <v>22</v>
      </c>
      <c r="B44" s="152">
        <v>7</v>
      </c>
      <c r="C44" s="152">
        <v>7</v>
      </c>
      <c r="D44" s="152">
        <v>7</v>
      </c>
      <c r="E44" s="70">
        <f t="shared" si="4"/>
        <v>1</v>
      </c>
      <c r="F44" s="70">
        <f t="shared" si="5"/>
        <v>1</v>
      </c>
      <c r="G44" s="152">
        <v>7</v>
      </c>
      <c r="H44" s="68">
        <v>709</v>
      </c>
      <c r="I44" s="72"/>
      <c r="J44" s="152">
        <v>3</v>
      </c>
      <c r="K44" s="152">
        <v>3</v>
      </c>
      <c r="L44" s="152">
        <v>2</v>
      </c>
      <c r="M44" s="70">
        <f t="shared" si="6"/>
        <v>0.66666666666666663</v>
      </c>
      <c r="N44" s="70">
        <f t="shared" si="7"/>
        <v>0.66666666666666663</v>
      </c>
      <c r="O44" s="152">
        <v>2</v>
      </c>
      <c r="P44" s="68">
        <v>142</v>
      </c>
    </row>
    <row r="45" spans="1:16" ht="25.5" x14ac:dyDescent="0.35">
      <c r="A45" s="74" t="s">
        <v>58</v>
      </c>
      <c r="B45" s="152">
        <v>13</v>
      </c>
      <c r="C45" s="152">
        <v>15</v>
      </c>
      <c r="D45" s="152">
        <v>9</v>
      </c>
      <c r="E45" s="70">
        <f t="shared" si="4"/>
        <v>0.69230769230769229</v>
      </c>
      <c r="F45" s="70">
        <f t="shared" si="5"/>
        <v>0.6</v>
      </c>
      <c r="G45" s="152">
        <v>9</v>
      </c>
      <c r="H45" s="68">
        <v>64</v>
      </c>
      <c r="I45" s="72"/>
      <c r="J45" s="152">
        <v>3</v>
      </c>
      <c r="K45" s="152">
        <v>3</v>
      </c>
      <c r="L45" s="152">
        <v>2</v>
      </c>
      <c r="M45" s="70">
        <f t="shared" si="6"/>
        <v>0.66666666666666663</v>
      </c>
      <c r="N45" s="70">
        <f t="shared" si="7"/>
        <v>0.66666666666666663</v>
      </c>
      <c r="O45" s="152">
        <v>2</v>
      </c>
      <c r="P45" s="68">
        <v>25</v>
      </c>
    </row>
    <row r="46" spans="1:16" ht="25.5" x14ac:dyDescent="0.35">
      <c r="A46" s="74" t="s">
        <v>23</v>
      </c>
      <c r="B46" s="152">
        <v>5</v>
      </c>
      <c r="C46" s="152">
        <v>6</v>
      </c>
      <c r="D46" s="152">
        <v>5</v>
      </c>
      <c r="E46" s="70">
        <f t="shared" si="4"/>
        <v>1</v>
      </c>
      <c r="F46" s="70">
        <f t="shared" si="5"/>
        <v>0.83333333333333337</v>
      </c>
      <c r="G46" s="152">
        <v>5</v>
      </c>
      <c r="H46" s="68">
        <v>35</v>
      </c>
      <c r="I46" s="72"/>
      <c r="J46" s="152">
        <v>9</v>
      </c>
      <c r="K46" s="152">
        <v>11</v>
      </c>
      <c r="L46" s="152">
        <v>7</v>
      </c>
      <c r="M46" s="70">
        <f t="shared" si="6"/>
        <v>0.77777777777777779</v>
      </c>
      <c r="N46" s="70">
        <f t="shared" si="7"/>
        <v>0.63636363636363635</v>
      </c>
      <c r="O46" s="152">
        <v>7</v>
      </c>
      <c r="P46" s="68">
        <v>129</v>
      </c>
    </row>
    <row r="47" spans="1:16" s="58" customFormat="1" ht="38.25" x14ac:dyDescent="0.35">
      <c r="A47" s="76" t="s">
        <v>77</v>
      </c>
      <c r="B47" s="153"/>
      <c r="C47" s="153"/>
      <c r="D47" s="153"/>
      <c r="E47" s="70" t="str">
        <f t="shared" si="4"/>
        <v>-</v>
      </c>
      <c r="F47" s="70" t="str">
        <f t="shared" si="5"/>
        <v>-</v>
      </c>
      <c r="G47" s="153"/>
      <c r="H47" s="68">
        <v>0</v>
      </c>
      <c r="I47" s="67"/>
      <c r="J47" s="153"/>
      <c r="K47" s="153"/>
      <c r="L47" s="153"/>
      <c r="M47" s="70" t="str">
        <f t="shared" si="6"/>
        <v>-</v>
      </c>
      <c r="N47" s="70" t="str">
        <f t="shared" si="7"/>
        <v>-</v>
      </c>
      <c r="O47" s="153"/>
      <c r="P47" s="68">
        <v>0</v>
      </c>
    </row>
    <row r="48" spans="1:16" ht="25.5" x14ac:dyDescent="0.35">
      <c r="A48" s="74" t="s">
        <v>24</v>
      </c>
      <c r="B48" s="152"/>
      <c r="C48" s="152"/>
      <c r="D48" s="152"/>
      <c r="E48" s="70" t="str">
        <f t="shared" si="4"/>
        <v>-</v>
      </c>
      <c r="F48" s="70" t="str">
        <f t="shared" si="5"/>
        <v>-</v>
      </c>
      <c r="G48" s="152"/>
      <c r="H48" s="68">
        <v>0</v>
      </c>
      <c r="I48" s="72"/>
      <c r="J48" s="152">
        <v>3</v>
      </c>
      <c r="K48" s="152">
        <v>3</v>
      </c>
      <c r="L48" s="152">
        <v>3</v>
      </c>
      <c r="M48" s="70">
        <f t="shared" si="6"/>
        <v>1</v>
      </c>
      <c r="N48" s="70">
        <f t="shared" si="7"/>
        <v>1</v>
      </c>
      <c r="O48" s="152">
        <v>3</v>
      </c>
      <c r="P48" s="68">
        <v>86</v>
      </c>
    </row>
    <row r="49" spans="1:16" ht="25.5" x14ac:dyDescent="0.35">
      <c r="A49" s="74" t="s">
        <v>48</v>
      </c>
      <c r="B49" s="152">
        <v>12</v>
      </c>
      <c r="C49" s="152">
        <v>15</v>
      </c>
      <c r="D49" s="152">
        <v>10</v>
      </c>
      <c r="E49" s="70">
        <f t="shared" si="4"/>
        <v>0.83333333333333337</v>
      </c>
      <c r="F49" s="70">
        <f t="shared" si="5"/>
        <v>0.66666666666666663</v>
      </c>
      <c r="G49" s="152">
        <v>10</v>
      </c>
      <c r="H49" s="68">
        <v>472</v>
      </c>
      <c r="I49" s="72"/>
      <c r="J49" s="152">
        <v>10</v>
      </c>
      <c r="K49" s="152">
        <v>11</v>
      </c>
      <c r="L49" s="152">
        <v>7</v>
      </c>
      <c r="M49" s="70">
        <f t="shared" si="6"/>
        <v>0.7</v>
      </c>
      <c r="N49" s="70">
        <f t="shared" si="7"/>
        <v>0.63636363636363635</v>
      </c>
      <c r="O49" s="152">
        <v>7</v>
      </c>
      <c r="P49" s="68">
        <v>318</v>
      </c>
    </row>
    <row r="50" spans="1:16" ht="38.25" x14ac:dyDescent="0.35">
      <c r="A50" s="74" t="s">
        <v>63</v>
      </c>
      <c r="B50" s="152">
        <v>10</v>
      </c>
      <c r="C50" s="152">
        <v>13</v>
      </c>
      <c r="D50" s="152">
        <v>9</v>
      </c>
      <c r="E50" s="70">
        <f t="shared" si="4"/>
        <v>0.9</v>
      </c>
      <c r="F50" s="70">
        <f t="shared" si="5"/>
        <v>0.69230769230769229</v>
      </c>
      <c r="G50" s="152">
        <v>9</v>
      </c>
      <c r="H50" s="68">
        <v>545</v>
      </c>
      <c r="I50" s="72"/>
      <c r="J50" s="152">
        <v>5</v>
      </c>
      <c r="K50" s="152">
        <v>5</v>
      </c>
      <c r="L50" s="152">
        <v>5</v>
      </c>
      <c r="M50" s="70">
        <f t="shared" si="6"/>
        <v>1</v>
      </c>
      <c r="N50" s="70">
        <f t="shared" si="7"/>
        <v>1</v>
      </c>
      <c r="O50" s="152">
        <v>5</v>
      </c>
      <c r="P50" s="68">
        <v>132</v>
      </c>
    </row>
    <row r="51" spans="1:16" ht="25.5" x14ac:dyDescent="0.35">
      <c r="A51" s="74" t="s">
        <v>25</v>
      </c>
      <c r="B51" s="152"/>
      <c r="C51" s="152"/>
      <c r="D51" s="152"/>
      <c r="E51" s="70" t="str">
        <f t="shared" si="4"/>
        <v>-</v>
      </c>
      <c r="F51" s="70" t="str">
        <f t="shared" si="5"/>
        <v>-</v>
      </c>
      <c r="G51" s="152"/>
      <c r="H51" s="68">
        <v>4</v>
      </c>
      <c r="I51" s="72"/>
      <c r="J51" s="152">
        <v>1</v>
      </c>
      <c r="K51" s="152">
        <v>1</v>
      </c>
      <c r="L51" s="152">
        <v>0</v>
      </c>
      <c r="M51" s="70">
        <f t="shared" si="6"/>
        <v>0</v>
      </c>
      <c r="N51" s="70">
        <f t="shared" si="7"/>
        <v>0</v>
      </c>
      <c r="O51" s="152">
        <v>0</v>
      </c>
      <c r="P51" s="68">
        <v>77</v>
      </c>
    </row>
    <row r="52" spans="1:16" ht="25.5" x14ac:dyDescent="0.35">
      <c r="A52" s="74" t="s">
        <v>26</v>
      </c>
      <c r="B52" s="152"/>
      <c r="C52" s="152"/>
      <c r="D52" s="152"/>
      <c r="E52" s="70" t="str">
        <f t="shared" si="4"/>
        <v>-</v>
      </c>
      <c r="F52" s="70" t="str">
        <f t="shared" si="5"/>
        <v>-</v>
      </c>
      <c r="G52" s="152"/>
      <c r="H52" s="68">
        <v>0</v>
      </c>
      <c r="I52" s="72"/>
      <c r="J52" s="152"/>
      <c r="K52" s="152"/>
      <c r="L52" s="152"/>
      <c r="M52" s="70" t="str">
        <f t="shared" si="6"/>
        <v>-</v>
      </c>
      <c r="N52" s="70" t="str">
        <f t="shared" si="7"/>
        <v>-</v>
      </c>
      <c r="O52" s="152"/>
      <c r="P52" s="68">
        <v>14</v>
      </c>
    </row>
    <row r="53" spans="1:16" ht="25.5" x14ac:dyDescent="0.35">
      <c r="A53" s="74" t="s">
        <v>27</v>
      </c>
      <c r="B53" s="152">
        <v>55</v>
      </c>
      <c r="C53" s="152">
        <v>59</v>
      </c>
      <c r="D53" s="152">
        <v>44</v>
      </c>
      <c r="E53" s="70">
        <f t="shared" si="4"/>
        <v>0.8</v>
      </c>
      <c r="F53" s="70">
        <f t="shared" si="5"/>
        <v>0.74576271186440679</v>
      </c>
      <c r="G53" s="152">
        <v>44</v>
      </c>
      <c r="H53" s="68">
        <v>1828</v>
      </c>
      <c r="I53" s="72"/>
      <c r="J53" s="152">
        <v>9</v>
      </c>
      <c r="K53" s="152">
        <v>11</v>
      </c>
      <c r="L53" s="152">
        <v>2</v>
      </c>
      <c r="M53" s="70">
        <f t="shared" si="6"/>
        <v>0.22222222222222221</v>
      </c>
      <c r="N53" s="70">
        <f t="shared" si="7"/>
        <v>0.18181818181818182</v>
      </c>
      <c r="O53" s="152">
        <v>2</v>
      </c>
      <c r="P53" s="68">
        <v>90</v>
      </c>
    </row>
    <row r="54" spans="1:16" ht="25.5" x14ac:dyDescent="0.35">
      <c r="A54" s="74" t="s">
        <v>28</v>
      </c>
      <c r="B54" s="152">
        <v>5</v>
      </c>
      <c r="C54" s="152">
        <v>5</v>
      </c>
      <c r="D54" s="152">
        <v>5</v>
      </c>
      <c r="E54" s="70">
        <f t="shared" si="4"/>
        <v>1</v>
      </c>
      <c r="F54" s="70">
        <f t="shared" si="5"/>
        <v>1</v>
      </c>
      <c r="G54" s="152">
        <v>5</v>
      </c>
      <c r="H54" s="68">
        <v>363</v>
      </c>
      <c r="I54" s="72"/>
      <c r="J54" s="152"/>
      <c r="K54" s="152"/>
      <c r="L54" s="152"/>
      <c r="M54" s="70" t="str">
        <f t="shared" si="6"/>
        <v>-</v>
      </c>
      <c r="N54" s="70" t="str">
        <f t="shared" si="7"/>
        <v>-</v>
      </c>
      <c r="O54" s="152"/>
      <c r="P54" s="68">
        <v>61</v>
      </c>
    </row>
    <row r="55" spans="1:16" ht="25.5" x14ac:dyDescent="0.35">
      <c r="A55" s="74" t="s">
        <v>59</v>
      </c>
      <c r="B55" s="152"/>
      <c r="C55" s="152"/>
      <c r="D55" s="152"/>
      <c r="E55" s="70" t="str">
        <f t="shared" si="4"/>
        <v>-</v>
      </c>
      <c r="F55" s="70" t="str">
        <f t="shared" si="5"/>
        <v>-</v>
      </c>
      <c r="G55" s="152"/>
      <c r="H55" s="68">
        <v>0</v>
      </c>
      <c r="I55" s="72"/>
      <c r="J55" s="152"/>
      <c r="K55" s="152"/>
      <c r="L55" s="152"/>
      <c r="M55" s="70" t="str">
        <f t="shared" si="6"/>
        <v>-</v>
      </c>
      <c r="N55" s="70" t="str">
        <f t="shared" si="7"/>
        <v>-</v>
      </c>
      <c r="O55" s="152"/>
      <c r="P55" s="68">
        <v>0</v>
      </c>
    </row>
    <row r="56" spans="1:16" ht="25.5" x14ac:dyDescent="0.35">
      <c r="A56" s="74" t="s">
        <v>29</v>
      </c>
      <c r="B56" s="152">
        <v>26</v>
      </c>
      <c r="C56" s="152">
        <v>26</v>
      </c>
      <c r="D56" s="152">
        <v>26</v>
      </c>
      <c r="E56" s="70">
        <f t="shared" si="4"/>
        <v>1</v>
      </c>
      <c r="F56" s="70">
        <f t="shared" si="5"/>
        <v>1</v>
      </c>
      <c r="G56" s="152">
        <v>26</v>
      </c>
      <c r="H56" s="68">
        <v>514</v>
      </c>
      <c r="I56" s="72"/>
      <c r="J56" s="152">
        <v>4</v>
      </c>
      <c r="K56" s="152">
        <v>6</v>
      </c>
      <c r="L56" s="152">
        <v>1</v>
      </c>
      <c r="M56" s="70">
        <f t="shared" si="6"/>
        <v>0.25</v>
      </c>
      <c r="N56" s="70">
        <f t="shared" si="7"/>
        <v>0.16666666666666666</v>
      </c>
      <c r="O56" s="152">
        <v>1</v>
      </c>
      <c r="P56" s="68">
        <v>59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152"/>
      <c r="H57" s="68">
        <v>0</v>
      </c>
      <c r="I57" s="72"/>
      <c r="J57" s="152"/>
      <c r="K57" s="152"/>
      <c r="L57" s="152"/>
      <c r="M57" s="70" t="str">
        <f t="shared" si="6"/>
        <v>-</v>
      </c>
      <c r="N57" s="70" t="str">
        <f t="shared" si="7"/>
        <v>-</v>
      </c>
      <c r="O57" s="152"/>
      <c r="P57" s="68">
        <v>0</v>
      </c>
    </row>
    <row r="58" spans="1:16" ht="25.5" x14ac:dyDescent="0.35">
      <c r="A58" s="74" t="s">
        <v>30</v>
      </c>
      <c r="B58" s="152"/>
      <c r="C58" s="152"/>
      <c r="D58" s="152"/>
      <c r="E58" s="70" t="str">
        <f t="shared" si="4"/>
        <v>-</v>
      </c>
      <c r="F58" s="70" t="str">
        <f t="shared" si="5"/>
        <v>-</v>
      </c>
      <c r="G58" s="152"/>
      <c r="H58" s="68">
        <v>5</v>
      </c>
      <c r="I58" s="72"/>
      <c r="J58" s="152">
        <v>2</v>
      </c>
      <c r="K58" s="152">
        <v>2</v>
      </c>
      <c r="L58" s="152">
        <v>2</v>
      </c>
      <c r="M58" s="70">
        <f t="shared" si="6"/>
        <v>1</v>
      </c>
      <c r="N58" s="70">
        <f t="shared" si="7"/>
        <v>1</v>
      </c>
      <c r="O58" s="152">
        <v>2</v>
      </c>
      <c r="P58" s="68">
        <v>28</v>
      </c>
    </row>
    <row r="59" spans="1:16" ht="25.5" x14ac:dyDescent="0.35">
      <c r="A59" s="74" t="s">
        <v>31</v>
      </c>
      <c r="B59" s="152">
        <v>51</v>
      </c>
      <c r="C59" s="152">
        <v>56</v>
      </c>
      <c r="D59" s="152">
        <v>18</v>
      </c>
      <c r="E59" s="70">
        <f t="shared" si="4"/>
        <v>0.35294117647058826</v>
      </c>
      <c r="F59" s="70">
        <f t="shared" si="5"/>
        <v>0.32142857142857145</v>
      </c>
      <c r="G59" s="152">
        <v>18</v>
      </c>
      <c r="H59" s="68">
        <v>447</v>
      </c>
      <c r="I59" s="72"/>
      <c r="J59" s="152">
        <v>7</v>
      </c>
      <c r="K59" s="152">
        <v>8</v>
      </c>
      <c r="L59" s="152">
        <v>3</v>
      </c>
      <c r="M59" s="70">
        <f t="shared" si="6"/>
        <v>0.42857142857142855</v>
      </c>
      <c r="N59" s="70">
        <f t="shared" si="7"/>
        <v>0.375</v>
      </c>
      <c r="O59" s="152">
        <v>3</v>
      </c>
      <c r="P59" s="68">
        <v>49</v>
      </c>
    </row>
    <row r="60" spans="1:16" ht="25.5" x14ac:dyDescent="0.35">
      <c r="A60" s="74" t="s">
        <v>32</v>
      </c>
      <c r="B60" s="152">
        <v>5</v>
      </c>
      <c r="C60" s="152">
        <v>5</v>
      </c>
      <c r="D60" s="152">
        <v>4</v>
      </c>
      <c r="E60" s="70">
        <f t="shared" si="4"/>
        <v>0.8</v>
      </c>
      <c r="F60" s="70">
        <f t="shared" si="5"/>
        <v>0.8</v>
      </c>
      <c r="G60" s="152">
        <v>4</v>
      </c>
      <c r="H60" s="68">
        <v>162</v>
      </c>
      <c r="I60" s="72"/>
      <c r="J60" s="152"/>
      <c r="K60" s="152"/>
      <c r="L60" s="152"/>
      <c r="M60" s="70" t="str">
        <f t="shared" si="6"/>
        <v>-</v>
      </c>
      <c r="N60" s="70" t="str">
        <f t="shared" si="7"/>
        <v>-</v>
      </c>
      <c r="O60" s="152"/>
      <c r="P60" s="68">
        <v>33</v>
      </c>
    </row>
    <row r="61" spans="1:16" ht="25.5" x14ac:dyDescent="0.35">
      <c r="A61" s="74" t="s">
        <v>33</v>
      </c>
      <c r="B61" s="152">
        <v>56</v>
      </c>
      <c r="C61" s="152">
        <v>68</v>
      </c>
      <c r="D61" s="152">
        <v>41</v>
      </c>
      <c r="E61" s="70">
        <f t="shared" si="4"/>
        <v>0.7321428571428571</v>
      </c>
      <c r="F61" s="70">
        <f t="shared" si="5"/>
        <v>0.6029411764705882</v>
      </c>
      <c r="G61" s="152">
        <v>41</v>
      </c>
      <c r="H61" s="68">
        <v>1019</v>
      </c>
      <c r="I61" s="72"/>
      <c r="J61" s="152">
        <v>16</v>
      </c>
      <c r="K61" s="152">
        <v>25</v>
      </c>
      <c r="L61" s="152">
        <v>10</v>
      </c>
      <c r="M61" s="70">
        <f t="shared" si="6"/>
        <v>0.625</v>
      </c>
      <c r="N61" s="70">
        <f t="shared" si="7"/>
        <v>0.4</v>
      </c>
      <c r="O61" s="152">
        <v>10</v>
      </c>
      <c r="P61" s="68">
        <v>869</v>
      </c>
    </row>
    <row r="62" spans="1:16" ht="25.5" x14ac:dyDescent="0.35">
      <c r="A62" s="74" t="s">
        <v>61</v>
      </c>
      <c r="B62" s="152"/>
      <c r="C62" s="152"/>
      <c r="D62" s="152"/>
      <c r="E62" s="70" t="str">
        <f t="shared" si="4"/>
        <v>-</v>
      </c>
      <c r="F62" s="70" t="str">
        <f t="shared" si="5"/>
        <v>-</v>
      </c>
      <c r="G62" s="152"/>
      <c r="H62" s="68">
        <v>0</v>
      </c>
      <c r="I62" s="72"/>
      <c r="J62" s="152"/>
      <c r="K62" s="152"/>
      <c r="L62" s="152"/>
      <c r="M62" s="70" t="str">
        <f t="shared" si="6"/>
        <v>-</v>
      </c>
      <c r="N62" s="70" t="str">
        <f t="shared" si="7"/>
        <v>-</v>
      </c>
      <c r="O62" s="152"/>
      <c r="P62" s="68">
        <v>1</v>
      </c>
    </row>
    <row r="63" spans="1:16" ht="25.5" x14ac:dyDescent="0.35">
      <c r="A63" s="74" t="s">
        <v>34</v>
      </c>
      <c r="B63" s="152"/>
      <c r="C63" s="152"/>
      <c r="D63" s="152"/>
      <c r="E63" s="70" t="str">
        <f t="shared" si="4"/>
        <v>-</v>
      </c>
      <c r="F63" s="70" t="str">
        <f t="shared" si="5"/>
        <v>-</v>
      </c>
      <c r="G63" s="152"/>
      <c r="H63" s="68">
        <v>0</v>
      </c>
      <c r="I63" s="72"/>
      <c r="J63" s="152"/>
      <c r="K63" s="152"/>
      <c r="L63" s="152"/>
      <c r="M63" s="70" t="str">
        <f t="shared" si="6"/>
        <v>-</v>
      </c>
      <c r="N63" s="70" t="str">
        <f t="shared" si="7"/>
        <v>-</v>
      </c>
      <c r="O63" s="152"/>
      <c r="P63" s="68">
        <v>27</v>
      </c>
    </row>
    <row r="64" spans="1:16" s="58" customFormat="1" ht="25.5" x14ac:dyDescent="0.35">
      <c r="A64" s="76" t="s">
        <v>78</v>
      </c>
      <c r="B64" s="153"/>
      <c r="C64" s="153"/>
      <c r="D64" s="153"/>
      <c r="E64" s="70" t="str">
        <f t="shared" si="4"/>
        <v>-</v>
      </c>
      <c r="F64" s="70" t="str">
        <f t="shared" si="5"/>
        <v>-</v>
      </c>
      <c r="G64" s="153"/>
      <c r="H64" s="68">
        <v>0</v>
      </c>
      <c r="I64" s="67"/>
      <c r="J64" s="153">
        <v>2</v>
      </c>
      <c r="K64" s="153">
        <v>3</v>
      </c>
      <c r="L64" s="153">
        <v>2</v>
      </c>
      <c r="M64" s="70">
        <f t="shared" si="6"/>
        <v>1</v>
      </c>
      <c r="N64" s="70">
        <f t="shared" si="7"/>
        <v>0.66666666666666663</v>
      </c>
      <c r="O64" s="153">
        <v>2</v>
      </c>
      <c r="P64" s="68">
        <v>2</v>
      </c>
    </row>
    <row r="65" spans="1:16" s="58" customFormat="1" ht="25.5" x14ac:dyDescent="0.35">
      <c r="A65" s="76" t="s">
        <v>35</v>
      </c>
      <c r="B65" s="153">
        <v>53</v>
      </c>
      <c r="C65" s="153">
        <v>57</v>
      </c>
      <c r="D65" s="153">
        <v>44</v>
      </c>
      <c r="E65" s="70">
        <f t="shared" si="4"/>
        <v>0.83018867924528306</v>
      </c>
      <c r="F65" s="70">
        <f t="shared" si="5"/>
        <v>0.77192982456140347</v>
      </c>
      <c r="G65" s="153">
        <v>44</v>
      </c>
      <c r="H65" s="68">
        <v>720</v>
      </c>
      <c r="I65" s="67"/>
      <c r="J65" s="153">
        <v>20</v>
      </c>
      <c r="K65" s="153">
        <v>23</v>
      </c>
      <c r="L65" s="153">
        <v>16</v>
      </c>
      <c r="M65" s="70">
        <f t="shared" si="6"/>
        <v>0.8</v>
      </c>
      <c r="N65" s="70">
        <f t="shared" si="7"/>
        <v>0.69565217391304346</v>
      </c>
      <c r="O65" s="153">
        <v>16</v>
      </c>
      <c r="P65" s="68">
        <v>404</v>
      </c>
    </row>
    <row r="66" spans="1:16" s="58" customFormat="1" ht="25.5" x14ac:dyDescent="0.35">
      <c r="A66" s="76" t="s">
        <v>60</v>
      </c>
      <c r="B66" s="153"/>
      <c r="C66" s="153"/>
      <c r="D66" s="153"/>
      <c r="E66" s="70" t="str">
        <f t="shared" si="4"/>
        <v>-</v>
      </c>
      <c r="F66" s="70" t="str">
        <f t="shared" si="5"/>
        <v>-</v>
      </c>
      <c r="G66" s="153"/>
      <c r="H66" s="68">
        <v>1</v>
      </c>
      <c r="I66" s="67"/>
      <c r="J66" s="153">
        <v>1</v>
      </c>
      <c r="K66" s="153">
        <v>2</v>
      </c>
      <c r="L66" s="153">
        <v>1</v>
      </c>
      <c r="M66" s="70">
        <f t="shared" si="6"/>
        <v>1</v>
      </c>
      <c r="N66" s="70">
        <f t="shared" si="7"/>
        <v>0.5</v>
      </c>
      <c r="O66" s="153">
        <v>1</v>
      </c>
      <c r="P66" s="68">
        <v>12</v>
      </c>
    </row>
    <row r="67" spans="1:16" ht="25.5" x14ac:dyDescent="0.35">
      <c r="A67" s="74" t="s">
        <v>36</v>
      </c>
      <c r="B67" s="152">
        <v>32</v>
      </c>
      <c r="C67" s="152">
        <v>35</v>
      </c>
      <c r="D67" s="152">
        <v>28</v>
      </c>
      <c r="E67" s="70">
        <f t="shared" si="4"/>
        <v>0.875</v>
      </c>
      <c r="F67" s="70">
        <f t="shared" si="5"/>
        <v>0.8</v>
      </c>
      <c r="G67" s="152">
        <v>28</v>
      </c>
      <c r="H67" s="68">
        <v>418</v>
      </c>
      <c r="I67" s="72"/>
      <c r="J67" s="152">
        <v>7</v>
      </c>
      <c r="K67" s="152">
        <v>8</v>
      </c>
      <c r="L67" s="152">
        <v>5</v>
      </c>
      <c r="M67" s="70">
        <f t="shared" si="6"/>
        <v>0.7142857142857143</v>
      </c>
      <c r="N67" s="70">
        <f t="shared" si="7"/>
        <v>0.625</v>
      </c>
      <c r="O67" s="152">
        <v>5</v>
      </c>
      <c r="P67" s="68">
        <v>578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718</v>
      </c>
      <c r="C69" s="69">
        <f>SUM(C10:C67)</f>
        <v>826</v>
      </c>
      <c r="D69" s="69">
        <f>SUM(D10:D67)</f>
        <v>552</v>
      </c>
      <c r="E69" s="70">
        <f t="shared" si="4"/>
        <v>0.76880222841225632</v>
      </c>
      <c r="F69" s="70">
        <f t="shared" si="5"/>
        <v>0.66828087167070216</v>
      </c>
      <c r="G69" s="69">
        <f>SUM(G10:G67)</f>
        <v>552</v>
      </c>
      <c r="H69" s="68">
        <f>SUM(H10:H67)</f>
        <v>20551</v>
      </c>
      <c r="I69" s="72"/>
      <c r="J69" s="69">
        <f>SUM(J10:J67)</f>
        <v>218</v>
      </c>
      <c r="K69" s="69">
        <f>SUM(K10:K67)</f>
        <v>264</v>
      </c>
      <c r="L69" s="69">
        <f>SUM(L10:L67)</f>
        <v>136</v>
      </c>
      <c r="M69" s="70">
        <f t="shared" si="6"/>
        <v>0.62385321100917435</v>
      </c>
      <c r="N69" s="70">
        <f t="shared" si="7"/>
        <v>0.51515151515151514</v>
      </c>
      <c r="O69" s="69">
        <f>SUM(O10:O67)</f>
        <v>136</v>
      </c>
      <c r="P69" s="68">
        <f>SUM(P10:P67)</f>
        <v>6732</v>
      </c>
    </row>
    <row r="70" spans="1:16" x14ac:dyDescent="0.35">
      <c r="A70" s="71" t="s">
        <v>45</v>
      </c>
      <c r="B70" s="69">
        <f>SUM(B69+J69)</f>
        <v>936</v>
      </c>
      <c r="C70" s="69">
        <f>SUM(C69+K69)</f>
        <v>1090</v>
      </c>
      <c r="D70" s="69">
        <f>SUM(D69+L69)</f>
        <v>688</v>
      </c>
      <c r="E70" s="70">
        <f t="shared" si="4"/>
        <v>0.7350427350427351</v>
      </c>
      <c r="F70" s="70">
        <f t="shared" si="5"/>
        <v>0.63119266055045875</v>
      </c>
      <c r="G70" s="69">
        <f>SUM(G69+O69)</f>
        <v>688</v>
      </c>
      <c r="H70" s="68">
        <f>H69+P69</f>
        <v>27283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I77:P77"/>
    <mergeCell ref="J5:L5"/>
    <mergeCell ref="M5:O5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8:L9"/>
    <mergeCell ref="A82:G82"/>
    <mergeCell ref="O8:P8"/>
    <mergeCell ref="A79:D79"/>
    <mergeCell ref="I79:P79"/>
  </mergeCells>
  <pageMargins left="0.2" right="0.2" top="0.25" bottom="0.25" header="0.3" footer="0.3"/>
  <pageSetup paperSize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85BE-889A-424D-AECC-D6BA5A3BF556}">
  <dimension ref="A1:K516"/>
  <sheetViews>
    <sheetView tabSelected="1" workbookViewId="0">
      <pane ySplit="9" topLeftCell="A10" activePane="bottomLeft" state="frozen"/>
      <selection pane="bottomLeft"/>
    </sheetView>
  </sheetViews>
  <sheetFormatPr defaultColWidth="9.1328125" defaultRowHeight="12.75" x14ac:dyDescent="0.35"/>
  <cols>
    <col min="1" max="1" width="29.86328125" style="52" customWidth="1"/>
    <col min="2" max="3" width="9.1328125" style="52"/>
    <col min="4" max="4" width="13.73046875" style="53" customWidth="1"/>
    <col min="5" max="5" width="16.86328125" style="52" customWidth="1"/>
    <col min="6" max="6" width="4" style="52" customWidth="1"/>
    <col min="7" max="8" width="9.1328125" style="52"/>
    <col min="9" max="9" width="9.1328125" style="53"/>
    <col min="10" max="10" width="16.86328125" style="52" customWidth="1"/>
    <col min="11" max="16384" width="9.1328125" style="52"/>
  </cols>
  <sheetData>
    <row r="1" spans="1:10" ht="13.15" x14ac:dyDescent="0.4">
      <c r="A1" s="98" t="s">
        <v>38</v>
      </c>
      <c r="B1" s="98"/>
      <c r="C1" s="98"/>
      <c r="D1" s="99"/>
      <c r="E1" s="98"/>
      <c r="F1" s="98"/>
      <c r="G1" s="98"/>
    </row>
    <row r="2" spans="1:10" ht="13.15" x14ac:dyDescent="0.4">
      <c r="A2" s="98" t="s">
        <v>39</v>
      </c>
      <c r="B2" s="98"/>
      <c r="C2" s="98"/>
      <c r="D2" s="99"/>
      <c r="E2" s="98"/>
      <c r="F2" s="98"/>
      <c r="G2" s="98"/>
    </row>
    <row r="3" spans="1:10" ht="13.15" x14ac:dyDescent="0.4">
      <c r="A3" s="98"/>
      <c r="B3" s="98"/>
      <c r="C3" s="98"/>
      <c r="D3" s="99"/>
      <c r="E3" s="98"/>
      <c r="F3" s="98"/>
      <c r="G3" s="98"/>
    </row>
    <row r="4" spans="1:10" ht="13.15" x14ac:dyDescent="0.4">
      <c r="A4" s="98" t="s">
        <v>155</v>
      </c>
      <c r="B4" s="98"/>
      <c r="C4" s="98"/>
      <c r="D4" s="99"/>
      <c r="E4" s="98"/>
      <c r="F4" s="98"/>
      <c r="G4" s="98"/>
    </row>
    <row r="5" spans="1:10" ht="13.15" x14ac:dyDescent="0.4">
      <c r="A5" s="98" t="s">
        <v>156</v>
      </c>
      <c r="B5" s="98"/>
      <c r="C5" s="98"/>
      <c r="D5" s="99"/>
      <c r="E5" s="98"/>
      <c r="F5" s="98"/>
      <c r="G5" s="308" t="s">
        <v>92</v>
      </c>
      <c r="H5" s="308"/>
      <c r="I5" s="354" t="s">
        <v>89</v>
      </c>
      <c r="J5" s="354"/>
    </row>
    <row r="7" spans="1:10" ht="27" customHeight="1" x14ac:dyDescent="0.4">
      <c r="A7" s="97"/>
      <c r="B7" s="405" t="s">
        <v>0</v>
      </c>
      <c r="C7" s="406"/>
      <c r="D7" s="406"/>
      <c r="E7" s="407"/>
      <c r="F7" s="337"/>
      <c r="G7" s="306" t="s">
        <v>157</v>
      </c>
      <c r="H7" s="307"/>
      <c r="I7" s="307"/>
      <c r="J7" s="336"/>
    </row>
    <row r="8" spans="1:10" ht="102.6" customHeight="1" x14ac:dyDescent="0.35">
      <c r="A8" s="412" t="s">
        <v>158</v>
      </c>
      <c r="B8" s="360" t="s">
        <v>159</v>
      </c>
      <c r="C8" s="360" t="s">
        <v>160</v>
      </c>
      <c r="D8" s="408" t="s">
        <v>161</v>
      </c>
      <c r="E8" s="321" t="s">
        <v>162</v>
      </c>
      <c r="F8" s="318"/>
      <c r="G8" s="360" t="s">
        <v>159</v>
      </c>
      <c r="H8" s="360" t="s">
        <v>160</v>
      </c>
      <c r="I8" s="408" t="s">
        <v>161</v>
      </c>
      <c r="J8" s="321" t="s">
        <v>162</v>
      </c>
    </row>
    <row r="9" spans="1:10" x14ac:dyDescent="0.35">
      <c r="A9" s="371"/>
      <c r="B9" s="361"/>
      <c r="C9" s="361"/>
      <c r="D9" s="409"/>
      <c r="E9" s="89" t="s">
        <v>41</v>
      </c>
      <c r="F9" s="319"/>
      <c r="G9" s="361"/>
      <c r="H9" s="362"/>
      <c r="I9" s="409"/>
      <c r="J9" s="89" t="s">
        <v>41</v>
      </c>
    </row>
    <row r="10" spans="1:10" ht="25.5" x14ac:dyDescent="0.35">
      <c r="A10" s="88" t="s">
        <v>50</v>
      </c>
      <c r="B10" s="299">
        <v>0</v>
      </c>
      <c r="C10" s="299">
        <v>0</v>
      </c>
      <c r="D10" s="70" t="s">
        <v>123</v>
      </c>
      <c r="E10" s="75">
        <v>0</v>
      </c>
      <c r="F10" s="320"/>
      <c r="G10" s="75">
        <v>0</v>
      </c>
      <c r="H10" s="75">
        <v>0</v>
      </c>
      <c r="I10" s="70" t="s">
        <v>123</v>
      </c>
      <c r="J10" s="75">
        <v>0</v>
      </c>
    </row>
    <row r="11" spans="1:10" ht="25.5" x14ac:dyDescent="0.35">
      <c r="A11" s="87" t="s">
        <v>5</v>
      </c>
      <c r="B11" s="299" t="s">
        <v>172</v>
      </c>
      <c r="C11" s="75" t="s">
        <v>172</v>
      </c>
      <c r="D11" s="70">
        <v>0.75</v>
      </c>
      <c r="E11" s="75" t="s">
        <v>172</v>
      </c>
      <c r="F11" s="320"/>
      <c r="G11" s="75" t="s">
        <v>172</v>
      </c>
      <c r="H11" s="75" t="s">
        <v>172</v>
      </c>
      <c r="I11" s="70">
        <v>0.6</v>
      </c>
      <c r="J11" s="75" t="s">
        <v>172</v>
      </c>
    </row>
    <row r="12" spans="1:10" ht="38.25" x14ac:dyDescent="0.35">
      <c r="A12" s="330" t="s">
        <v>163</v>
      </c>
      <c r="B12" s="75">
        <v>66</v>
      </c>
      <c r="C12" s="75">
        <v>47</v>
      </c>
      <c r="D12" s="70">
        <v>0.71212121212121215</v>
      </c>
      <c r="E12" s="75">
        <v>45</v>
      </c>
      <c r="F12" s="320"/>
      <c r="G12" s="75" t="s">
        <v>172</v>
      </c>
      <c r="H12" s="75" t="s">
        <v>172</v>
      </c>
      <c r="I12" s="70">
        <v>0.18181818181818182</v>
      </c>
      <c r="J12" s="75" t="s">
        <v>172</v>
      </c>
    </row>
    <row r="13" spans="1:10" ht="25.5" x14ac:dyDescent="0.35">
      <c r="A13" s="74" t="s">
        <v>164</v>
      </c>
      <c r="B13" s="75">
        <v>20</v>
      </c>
      <c r="C13" s="75">
        <v>19</v>
      </c>
      <c r="D13" s="70">
        <v>0.95</v>
      </c>
      <c r="E13" s="75">
        <v>20</v>
      </c>
      <c r="F13" s="320"/>
      <c r="G13" s="75">
        <v>22</v>
      </c>
      <c r="H13" s="75">
        <v>6</v>
      </c>
      <c r="I13" s="70">
        <v>0.27272727272727271</v>
      </c>
      <c r="J13" s="75">
        <v>6</v>
      </c>
    </row>
    <row r="14" spans="1:10" ht="25.5" x14ac:dyDescent="0.35">
      <c r="A14" s="74" t="s">
        <v>7</v>
      </c>
      <c r="B14" s="75">
        <v>256</v>
      </c>
      <c r="C14" s="75">
        <v>241</v>
      </c>
      <c r="D14" s="70">
        <v>0.94140625</v>
      </c>
      <c r="E14" s="75">
        <v>230</v>
      </c>
      <c r="F14" s="320"/>
      <c r="G14" s="75">
        <v>73</v>
      </c>
      <c r="H14" s="75">
        <v>51</v>
      </c>
      <c r="I14" s="70">
        <v>0.69863013698630139</v>
      </c>
      <c r="J14" s="75">
        <v>51</v>
      </c>
    </row>
    <row r="15" spans="1:10" ht="25.5" x14ac:dyDescent="0.35">
      <c r="A15" s="74" t="s">
        <v>8</v>
      </c>
      <c r="B15" s="75">
        <v>35</v>
      </c>
      <c r="C15" s="75">
        <v>33</v>
      </c>
      <c r="D15" s="70">
        <v>0.94285714285714284</v>
      </c>
      <c r="E15" s="75">
        <v>27</v>
      </c>
      <c r="F15" s="320"/>
      <c r="G15" s="75">
        <v>28</v>
      </c>
      <c r="H15" s="75">
        <v>11</v>
      </c>
      <c r="I15" s="70">
        <v>0.39285714285714285</v>
      </c>
      <c r="J15" s="75">
        <v>10</v>
      </c>
    </row>
    <row r="16" spans="1:10" ht="25.5" x14ac:dyDescent="0.35">
      <c r="A16" s="74" t="s">
        <v>9</v>
      </c>
      <c r="B16" s="75">
        <v>19</v>
      </c>
      <c r="C16" s="75">
        <v>11</v>
      </c>
      <c r="D16" s="70">
        <v>0.57894736842105265</v>
      </c>
      <c r="E16" s="75" t="s">
        <v>172</v>
      </c>
      <c r="F16" s="320"/>
      <c r="G16" s="75" t="s">
        <v>172</v>
      </c>
      <c r="H16" s="75" t="s">
        <v>172</v>
      </c>
      <c r="I16" s="70">
        <v>1</v>
      </c>
      <c r="J16" s="75" t="s">
        <v>172</v>
      </c>
    </row>
    <row r="17" spans="1:10" ht="25.5" x14ac:dyDescent="0.35">
      <c r="A17" s="74" t="s">
        <v>10</v>
      </c>
      <c r="B17" s="75" t="s">
        <v>172</v>
      </c>
      <c r="C17" s="75" t="s">
        <v>172</v>
      </c>
      <c r="D17" s="70">
        <v>0.44444444444444442</v>
      </c>
      <c r="E17" s="75" t="s">
        <v>172</v>
      </c>
      <c r="F17" s="320"/>
      <c r="G17" s="75">
        <v>0</v>
      </c>
      <c r="H17" s="75">
        <v>0</v>
      </c>
      <c r="I17" s="70" t="s">
        <v>123</v>
      </c>
      <c r="J17" s="75">
        <v>0</v>
      </c>
    </row>
    <row r="18" spans="1:10" ht="25.5" x14ac:dyDescent="0.35">
      <c r="A18" s="74" t="s">
        <v>11</v>
      </c>
      <c r="B18" s="75">
        <v>36</v>
      </c>
      <c r="C18" s="75">
        <v>22</v>
      </c>
      <c r="D18" s="70">
        <v>0.61111111111111116</v>
      </c>
      <c r="E18" s="75">
        <v>29</v>
      </c>
      <c r="F18" s="320"/>
      <c r="G18" s="75" t="s">
        <v>172</v>
      </c>
      <c r="H18" s="75" t="s">
        <v>172</v>
      </c>
      <c r="I18" s="70">
        <v>0.83333333333333337</v>
      </c>
      <c r="J18" s="75" t="s">
        <v>172</v>
      </c>
    </row>
    <row r="19" spans="1:10" ht="25.5" x14ac:dyDescent="0.35">
      <c r="A19" s="74" t="s">
        <v>12</v>
      </c>
      <c r="B19" s="75">
        <v>529</v>
      </c>
      <c r="C19" s="75">
        <v>355</v>
      </c>
      <c r="D19" s="70">
        <v>0.67107750472589789</v>
      </c>
      <c r="E19" s="75">
        <v>354</v>
      </c>
      <c r="F19" s="320"/>
      <c r="G19" s="75">
        <v>110</v>
      </c>
      <c r="H19" s="75">
        <v>51</v>
      </c>
      <c r="I19" s="70">
        <v>0.46363636363636362</v>
      </c>
      <c r="J19" s="75">
        <v>51</v>
      </c>
    </row>
    <row r="20" spans="1:10" ht="25.5" x14ac:dyDescent="0.35">
      <c r="A20" s="74" t="s">
        <v>49</v>
      </c>
      <c r="B20" s="75">
        <v>22</v>
      </c>
      <c r="C20" s="75">
        <v>19</v>
      </c>
      <c r="D20" s="70">
        <v>0.86363636363636365</v>
      </c>
      <c r="E20" s="75">
        <v>17</v>
      </c>
      <c r="F20" s="320"/>
      <c r="G20" s="75" t="s">
        <v>172</v>
      </c>
      <c r="H20" s="75" t="s">
        <v>172</v>
      </c>
      <c r="I20" s="70">
        <v>1</v>
      </c>
      <c r="J20" s="75" t="s">
        <v>172</v>
      </c>
    </row>
    <row r="21" spans="1:10" ht="25.5" x14ac:dyDescent="0.35">
      <c r="A21" s="74" t="s">
        <v>51</v>
      </c>
      <c r="B21" s="75" t="s">
        <v>172</v>
      </c>
      <c r="C21" s="75" t="s">
        <v>172</v>
      </c>
      <c r="D21" s="70">
        <v>0.33333333333333331</v>
      </c>
      <c r="E21" s="75" t="s">
        <v>172</v>
      </c>
      <c r="F21" s="320"/>
      <c r="G21" s="75" t="s">
        <v>172</v>
      </c>
      <c r="H21" s="75" t="s">
        <v>172</v>
      </c>
      <c r="I21" s="70">
        <v>1</v>
      </c>
      <c r="J21" s="75" t="s">
        <v>172</v>
      </c>
    </row>
    <row r="22" spans="1:10" ht="25.5" x14ac:dyDescent="0.35">
      <c r="A22" s="74" t="s">
        <v>13</v>
      </c>
      <c r="B22" s="75">
        <v>1406</v>
      </c>
      <c r="C22" s="75">
        <v>838</v>
      </c>
      <c r="D22" s="70">
        <v>0.59601706970128021</v>
      </c>
      <c r="E22" s="75">
        <v>844</v>
      </c>
      <c r="F22" s="320"/>
      <c r="G22" s="75">
        <v>278</v>
      </c>
      <c r="H22" s="75">
        <v>102</v>
      </c>
      <c r="I22" s="70">
        <v>0.36690647482014388</v>
      </c>
      <c r="J22" s="75">
        <v>103</v>
      </c>
    </row>
    <row r="23" spans="1:10" ht="25.5" x14ac:dyDescent="0.35">
      <c r="A23" s="74" t="s">
        <v>14</v>
      </c>
      <c r="B23" s="75">
        <v>124</v>
      </c>
      <c r="C23" s="75">
        <v>88</v>
      </c>
      <c r="D23" s="70">
        <v>0.70967741935483875</v>
      </c>
      <c r="E23" s="75">
        <v>63</v>
      </c>
      <c r="F23" s="320"/>
      <c r="G23" s="75">
        <v>84</v>
      </c>
      <c r="H23" s="75">
        <v>28</v>
      </c>
      <c r="I23" s="70">
        <v>0.33333333333333331</v>
      </c>
      <c r="J23" s="75">
        <v>15</v>
      </c>
    </row>
    <row r="24" spans="1:10" ht="26.45" customHeight="1" x14ac:dyDescent="0.35">
      <c r="A24" s="300" t="s">
        <v>73</v>
      </c>
      <c r="B24" s="301">
        <v>0</v>
      </c>
      <c r="C24" s="301">
        <v>0</v>
      </c>
      <c r="D24" s="302" t="s">
        <v>123</v>
      </c>
      <c r="E24" s="301">
        <v>0</v>
      </c>
      <c r="F24" s="338"/>
      <c r="G24" s="301">
        <v>0</v>
      </c>
      <c r="H24" s="301">
        <v>0</v>
      </c>
      <c r="I24" s="302" t="s">
        <v>123</v>
      </c>
      <c r="J24" s="301">
        <v>0</v>
      </c>
    </row>
    <row r="25" spans="1:10" ht="25.5" x14ac:dyDescent="0.35">
      <c r="A25" s="74" t="s">
        <v>52</v>
      </c>
      <c r="B25" s="75" t="s">
        <v>172</v>
      </c>
      <c r="C25" s="75">
        <v>0</v>
      </c>
      <c r="D25" s="70">
        <v>0</v>
      </c>
      <c r="E25" s="75" t="s">
        <v>172</v>
      </c>
      <c r="F25" s="320"/>
      <c r="G25" s="75" t="s">
        <v>172</v>
      </c>
      <c r="H25" s="75">
        <v>0</v>
      </c>
      <c r="I25" s="70">
        <v>0</v>
      </c>
      <c r="J25" s="75">
        <v>0</v>
      </c>
    </row>
    <row r="26" spans="1:10" ht="25.5" x14ac:dyDescent="0.35">
      <c r="A26" s="86" t="s">
        <v>15</v>
      </c>
      <c r="B26" s="83">
        <v>0</v>
      </c>
      <c r="C26" s="83">
        <v>0</v>
      </c>
      <c r="D26" s="83" t="s">
        <v>123</v>
      </c>
      <c r="E26" s="83">
        <v>0</v>
      </c>
      <c r="F26" s="339"/>
      <c r="G26" s="83">
        <v>0</v>
      </c>
      <c r="H26" s="83">
        <v>0</v>
      </c>
      <c r="I26" s="83" t="s">
        <v>123</v>
      </c>
      <c r="J26" s="83">
        <v>0</v>
      </c>
    </row>
    <row r="27" spans="1:10" ht="25.5" x14ac:dyDescent="0.35">
      <c r="A27" s="74" t="s">
        <v>16</v>
      </c>
      <c r="B27" s="75" t="s">
        <v>172</v>
      </c>
      <c r="C27" s="75" t="s">
        <v>172</v>
      </c>
      <c r="D27" s="70">
        <v>0.25</v>
      </c>
      <c r="E27" s="75" t="s">
        <v>172</v>
      </c>
      <c r="F27" s="320"/>
      <c r="G27" s="75" t="s">
        <v>172</v>
      </c>
      <c r="H27" s="75" t="s">
        <v>172</v>
      </c>
      <c r="I27" s="70">
        <v>0.1</v>
      </c>
      <c r="J27" s="75" t="s">
        <v>172</v>
      </c>
    </row>
    <row r="28" spans="1:10" ht="38.25" x14ac:dyDescent="0.35">
      <c r="A28" s="300" t="s">
        <v>71</v>
      </c>
      <c r="B28" s="75">
        <v>0</v>
      </c>
      <c r="C28" s="75">
        <v>0</v>
      </c>
      <c r="D28" s="75" t="s">
        <v>123</v>
      </c>
      <c r="E28" s="75">
        <v>0</v>
      </c>
      <c r="F28" s="320"/>
      <c r="G28" s="75">
        <v>0</v>
      </c>
      <c r="H28" s="75">
        <v>0</v>
      </c>
      <c r="I28" s="75" t="s">
        <v>123</v>
      </c>
      <c r="J28" s="75">
        <v>0</v>
      </c>
    </row>
    <row r="29" spans="1:10" ht="38.25" x14ac:dyDescent="0.35">
      <c r="A29" s="300" t="s">
        <v>72</v>
      </c>
      <c r="B29" s="75">
        <v>0</v>
      </c>
      <c r="C29" s="75">
        <v>0</v>
      </c>
      <c r="D29" s="75" t="s">
        <v>123</v>
      </c>
      <c r="E29" s="75">
        <v>0</v>
      </c>
      <c r="F29" s="320"/>
      <c r="G29" s="75">
        <v>0</v>
      </c>
      <c r="H29" s="75">
        <v>0</v>
      </c>
      <c r="I29" s="75" t="s">
        <v>123</v>
      </c>
      <c r="J29" s="75">
        <v>0</v>
      </c>
    </row>
    <row r="30" spans="1:10" ht="25.5" x14ac:dyDescent="0.35">
      <c r="A30" s="74" t="s">
        <v>17</v>
      </c>
      <c r="B30" s="75" t="s">
        <v>172</v>
      </c>
      <c r="C30" s="75" t="s">
        <v>172</v>
      </c>
      <c r="D30" s="70">
        <v>0.5</v>
      </c>
      <c r="E30" s="75">
        <v>12</v>
      </c>
      <c r="F30" s="320"/>
      <c r="G30" s="75" t="s">
        <v>172</v>
      </c>
      <c r="H30" s="75" t="s">
        <v>172</v>
      </c>
      <c r="I30" s="70">
        <v>0.66666666666666663</v>
      </c>
      <c r="J30" s="75" t="s">
        <v>172</v>
      </c>
    </row>
    <row r="31" spans="1:10" ht="25.5" x14ac:dyDescent="0.35">
      <c r="A31" s="74" t="s">
        <v>53</v>
      </c>
      <c r="B31" s="75">
        <v>20</v>
      </c>
      <c r="C31" s="75">
        <v>17</v>
      </c>
      <c r="D31" s="70">
        <v>0.85</v>
      </c>
      <c r="E31" s="75">
        <v>13</v>
      </c>
      <c r="F31" s="320"/>
      <c r="G31" s="75">
        <v>18</v>
      </c>
      <c r="H31" s="75">
        <v>13</v>
      </c>
      <c r="I31" s="70">
        <v>0.72222222222222221</v>
      </c>
      <c r="J31" s="75">
        <v>24</v>
      </c>
    </row>
    <row r="32" spans="1:10" ht="41.45" customHeight="1" x14ac:dyDescent="0.35">
      <c r="A32" s="74" t="s">
        <v>93</v>
      </c>
      <c r="B32" s="75">
        <v>288</v>
      </c>
      <c r="C32" s="75">
        <v>192</v>
      </c>
      <c r="D32" s="70">
        <v>0.66666666666666663</v>
      </c>
      <c r="E32" s="75">
        <v>175</v>
      </c>
      <c r="F32" s="320"/>
      <c r="G32" s="75">
        <v>39</v>
      </c>
      <c r="H32" s="75">
        <v>30</v>
      </c>
      <c r="I32" s="70">
        <v>0.76923076923076927</v>
      </c>
      <c r="J32" s="75">
        <v>32</v>
      </c>
    </row>
    <row r="33" spans="1:10" ht="38.25" x14ac:dyDescent="0.35">
      <c r="A33" s="300" t="s">
        <v>103</v>
      </c>
      <c r="B33" s="75">
        <v>0</v>
      </c>
      <c r="C33" s="75">
        <v>0</v>
      </c>
      <c r="D33" s="75" t="s">
        <v>123</v>
      </c>
      <c r="E33" s="75">
        <v>0</v>
      </c>
      <c r="F33" s="320"/>
      <c r="G33" s="75">
        <v>0</v>
      </c>
      <c r="H33" s="75">
        <v>0</v>
      </c>
      <c r="I33" s="75" t="s">
        <v>123</v>
      </c>
      <c r="J33" s="75">
        <v>0</v>
      </c>
    </row>
    <row r="34" spans="1:10" ht="51" x14ac:dyDescent="0.35">
      <c r="A34" s="300" t="s">
        <v>102</v>
      </c>
      <c r="B34" s="75">
        <v>0</v>
      </c>
      <c r="C34" s="75">
        <v>0</v>
      </c>
      <c r="D34" s="75" t="s">
        <v>123</v>
      </c>
      <c r="E34" s="75">
        <v>0</v>
      </c>
      <c r="F34" s="320"/>
      <c r="G34" s="75">
        <v>0</v>
      </c>
      <c r="H34" s="75">
        <v>0</v>
      </c>
      <c r="I34" s="75" t="s">
        <v>123</v>
      </c>
      <c r="J34" s="75">
        <v>0</v>
      </c>
    </row>
    <row r="35" spans="1:10" ht="51" x14ac:dyDescent="0.35">
      <c r="A35" s="300" t="s">
        <v>101</v>
      </c>
      <c r="B35" s="75">
        <v>0</v>
      </c>
      <c r="C35" s="75">
        <v>0</v>
      </c>
      <c r="D35" s="75" t="s">
        <v>123</v>
      </c>
      <c r="E35" s="75">
        <v>0</v>
      </c>
      <c r="F35" s="320"/>
      <c r="G35" s="75">
        <v>0</v>
      </c>
      <c r="H35" s="75">
        <v>0</v>
      </c>
      <c r="I35" s="75" t="s">
        <v>123</v>
      </c>
      <c r="J35" s="75">
        <v>0</v>
      </c>
    </row>
    <row r="36" spans="1:10" ht="25.5" x14ac:dyDescent="0.35">
      <c r="A36" s="74" t="s">
        <v>18</v>
      </c>
      <c r="B36" s="75">
        <v>52</v>
      </c>
      <c r="C36" s="75">
        <v>36</v>
      </c>
      <c r="D36" s="70">
        <v>0.69230769230769229</v>
      </c>
      <c r="E36" s="75">
        <v>38</v>
      </c>
      <c r="F36" s="320"/>
      <c r="G36" s="75">
        <v>57</v>
      </c>
      <c r="H36" s="75">
        <v>16</v>
      </c>
      <c r="I36" s="70">
        <v>0.2807017543859649</v>
      </c>
      <c r="J36" s="75">
        <v>16</v>
      </c>
    </row>
    <row r="37" spans="1:10" ht="39" customHeight="1" x14ac:dyDescent="0.35">
      <c r="A37" s="74" t="s">
        <v>19</v>
      </c>
      <c r="B37" s="75">
        <v>186</v>
      </c>
      <c r="C37" s="75">
        <v>124</v>
      </c>
      <c r="D37" s="70">
        <v>0.66666666666666663</v>
      </c>
      <c r="E37" s="75">
        <v>158</v>
      </c>
      <c r="F37" s="320"/>
      <c r="G37" s="75">
        <v>100</v>
      </c>
      <c r="H37" s="75">
        <v>48</v>
      </c>
      <c r="I37" s="70">
        <v>0.48</v>
      </c>
      <c r="J37" s="75">
        <v>48</v>
      </c>
    </row>
    <row r="38" spans="1:10" ht="51" x14ac:dyDescent="0.35">
      <c r="A38" s="74" t="s">
        <v>100</v>
      </c>
      <c r="B38" s="75">
        <v>22</v>
      </c>
      <c r="C38" s="75">
        <v>18</v>
      </c>
      <c r="D38" s="70">
        <v>0.81818181818181823</v>
      </c>
      <c r="E38" s="75">
        <v>11</v>
      </c>
      <c r="F38" s="320"/>
      <c r="G38" s="75">
        <v>17</v>
      </c>
      <c r="H38" s="75">
        <v>7</v>
      </c>
      <c r="I38" s="70">
        <v>0.41176470588235292</v>
      </c>
      <c r="J38" s="75">
        <v>7</v>
      </c>
    </row>
    <row r="39" spans="1:10" ht="25.5" x14ac:dyDescent="0.35">
      <c r="A39" s="74" t="s">
        <v>165</v>
      </c>
      <c r="B39" s="75">
        <v>40</v>
      </c>
      <c r="C39" s="75">
        <v>25</v>
      </c>
      <c r="D39" s="70">
        <v>0.625</v>
      </c>
      <c r="E39" s="75">
        <v>20</v>
      </c>
      <c r="F39" s="320"/>
      <c r="G39" s="75" t="s">
        <v>172</v>
      </c>
      <c r="H39" s="75" t="s">
        <v>172</v>
      </c>
      <c r="I39" s="70">
        <v>1</v>
      </c>
      <c r="J39" s="75" t="s">
        <v>172</v>
      </c>
    </row>
    <row r="40" spans="1:10" ht="25.5" x14ac:dyDescent="0.35">
      <c r="A40" s="74" t="s">
        <v>21</v>
      </c>
      <c r="B40" s="75">
        <v>33</v>
      </c>
      <c r="C40" s="75">
        <v>18</v>
      </c>
      <c r="D40" s="70">
        <v>0.54545454545454541</v>
      </c>
      <c r="E40" s="75">
        <v>29</v>
      </c>
      <c r="F40" s="320"/>
      <c r="G40" s="75" t="s">
        <v>172</v>
      </c>
      <c r="H40" s="75">
        <v>0</v>
      </c>
      <c r="I40" s="70">
        <v>0</v>
      </c>
      <c r="J40" s="75">
        <v>0</v>
      </c>
    </row>
    <row r="41" spans="1:10" ht="40.9" customHeight="1" x14ac:dyDescent="0.35">
      <c r="A41" s="74" t="s">
        <v>99</v>
      </c>
      <c r="B41" s="75" t="s">
        <v>172</v>
      </c>
      <c r="C41" s="75" t="s">
        <v>172</v>
      </c>
      <c r="D41" s="70">
        <v>1</v>
      </c>
      <c r="E41" s="75" t="s">
        <v>172</v>
      </c>
      <c r="F41" s="320"/>
      <c r="G41" s="75">
        <v>20</v>
      </c>
      <c r="H41" s="75">
        <v>13</v>
      </c>
      <c r="I41" s="70">
        <v>0.65</v>
      </c>
      <c r="J41" s="75">
        <v>14</v>
      </c>
    </row>
    <row r="42" spans="1:10" ht="38.25" x14ac:dyDescent="0.35">
      <c r="A42" s="74" t="s">
        <v>166</v>
      </c>
      <c r="B42" s="75">
        <v>0</v>
      </c>
      <c r="C42" s="75">
        <v>0</v>
      </c>
      <c r="D42" s="70" t="s">
        <v>123</v>
      </c>
      <c r="E42" s="75">
        <v>0</v>
      </c>
      <c r="F42" s="320"/>
      <c r="G42" s="75">
        <v>0</v>
      </c>
      <c r="H42" s="75">
        <v>0</v>
      </c>
      <c r="I42" s="70" t="s">
        <v>123</v>
      </c>
      <c r="J42" s="75">
        <v>0</v>
      </c>
    </row>
    <row r="43" spans="1:10" ht="38.25" x14ac:dyDescent="0.35">
      <c r="A43" s="74" t="s">
        <v>65</v>
      </c>
      <c r="B43" s="75">
        <v>35</v>
      </c>
      <c r="C43" s="75">
        <v>26</v>
      </c>
      <c r="D43" s="70">
        <v>0.74285714285714288</v>
      </c>
      <c r="E43" s="75">
        <v>25</v>
      </c>
      <c r="F43" s="320"/>
      <c r="G43" s="75">
        <v>13</v>
      </c>
      <c r="H43" s="75">
        <v>10</v>
      </c>
      <c r="I43" s="70">
        <v>0.76923076923076927</v>
      </c>
      <c r="J43" s="75">
        <v>10</v>
      </c>
    </row>
    <row r="44" spans="1:10" ht="38.25" x14ac:dyDescent="0.35">
      <c r="A44" s="74" t="s">
        <v>167</v>
      </c>
      <c r="B44" s="75">
        <v>19</v>
      </c>
      <c r="C44" s="75">
        <v>12</v>
      </c>
      <c r="D44" s="70">
        <v>0.63157894736842102</v>
      </c>
      <c r="E44" s="75">
        <v>12</v>
      </c>
      <c r="F44" s="320"/>
      <c r="G44" s="75" t="s">
        <v>172</v>
      </c>
      <c r="H44" s="75" t="s">
        <v>172</v>
      </c>
      <c r="I44" s="70">
        <v>1</v>
      </c>
      <c r="J44" s="75" t="s">
        <v>172</v>
      </c>
    </row>
    <row r="45" spans="1:10" ht="25.5" x14ac:dyDescent="0.35">
      <c r="A45" s="74" t="s">
        <v>22</v>
      </c>
      <c r="B45" s="75">
        <v>52</v>
      </c>
      <c r="C45" s="75">
        <v>36</v>
      </c>
      <c r="D45" s="70">
        <v>0.69230769230769229</v>
      </c>
      <c r="E45" s="75">
        <v>34</v>
      </c>
      <c r="F45" s="320"/>
      <c r="G45" s="75" t="s">
        <v>172</v>
      </c>
      <c r="H45" s="75" t="s">
        <v>172</v>
      </c>
      <c r="I45" s="70">
        <v>0.25</v>
      </c>
      <c r="J45" s="75" t="s">
        <v>172</v>
      </c>
    </row>
    <row r="46" spans="1:10" ht="25.5" x14ac:dyDescent="0.35">
      <c r="A46" s="74" t="s">
        <v>58</v>
      </c>
      <c r="B46" s="75">
        <v>14</v>
      </c>
      <c r="C46" s="75">
        <v>13</v>
      </c>
      <c r="D46" s="70">
        <v>0.9285714285714286</v>
      </c>
      <c r="E46" s="75">
        <v>53</v>
      </c>
      <c r="F46" s="320"/>
      <c r="G46" s="75">
        <v>9</v>
      </c>
      <c r="H46" s="75">
        <v>7</v>
      </c>
      <c r="I46" s="70">
        <v>0.77777777777777779</v>
      </c>
      <c r="J46" s="75">
        <v>7</v>
      </c>
    </row>
    <row r="47" spans="1:10" ht="38.25" x14ac:dyDescent="0.35">
      <c r="A47" s="86" t="s">
        <v>77</v>
      </c>
      <c r="B47" s="107">
        <v>0</v>
      </c>
      <c r="C47" s="107">
        <v>0</v>
      </c>
      <c r="D47" s="107" t="s">
        <v>123</v>
      </c>
      <c r="E47" s="107">
        <v>0</v>
      </c>
      <c r="F47" s="340"/>
      <c r="G47" s="107">
        <v>0</v>
      </c>
      <c r="H47" s="107">
        <v>0</v>
      </c>
      <c r="I47" s="107" t="s">
        <v>123</v>
      </c>
      <c r="J47" s="107">
        <v>0</v>
      </c>
    </row>
    <row r="48" spans="1:10" ht="25.5" x14ac:dyDescent="0.35">
      <c r="A48" s="74" t="s">
        <v>23</v>
      </c>
      <c r="B48" s="75">
        <v>0</v>
      </c>
      <c r="C48" s="75">
        <v>0</v>
      </c>
      <c r="D48" s="70" t="s">
        <v>123</v>
      </c>
      <c r="E48" s="75" t="s">
        <v>172</v>
      </c>
      <c r="F48" s="320"/>
      <c r="G48" s="75">
        <v>11</v>
      </c>
      <c r="H48" s="75">
        <v>7</v>
      </c>
      <c r="I48" s="70">
        <v>0.63636363636363635</v>
      </c>
      <c r="J48" s="75" t="s">
        <v>172</v>
      </c>
    </row>
    <row r="49" spans="1:10" ht="39" customHeight="1" x14ac:dyDescent="0.35">
      <c r="A49" s="74" t="s">
        <v>168</v>
      </c>
      <c r="B49" s="75">
        <v>11</v>
      </c>
      <c r="C49" s="75">
        <v>8</v>
      </c>
      <c r="D49" s="70">
        <v>0.72727272727272729</v>
      </c>
      <c r="E49" s="75" t="s">
        <v>172</v>
      </c>
      <c r="F49" s="320"/>
      <c r="G49" s="75" t="s">
        <v>172</v>
      </c>
      <c r="H49" s="75" t="s">
        <v>172</v>
      </c>
      <c r="I49" s="70">
        <v>1</v>
      </c>
      <c r="J49" s="75" t="s">
        <v>172</v>
      </c>
    </row>
    <row r="50" spans="1:10" ht="38.25" x14ac:dyDescent="0.35">
      <c r="A50" s="74" t="s">
        <v>63</v>
      </c>
      <c r="B50" s="75">
        <v>0</v>
      </c>
      <c r="C50" s="75">
        <v>0</v>
      </c>
      <c r="D50" s="70" t="s">
        <v>123</v>
      </c>
      <c r="E50" s="75">
        <v>0</v>
      </c>
      <c r="F50" s="320"/>
      <c r="G50" s="75" t="s">
        <v>172</v>
      </c>
      <c r="H50" s="75">
        <v>0</v>
      </c>
      <c r="I50" s="70">
        <v>0</v>
      </c>
      <c r="J50" s="75">
        <v>0</v>
      </c>
    </row>
    <row r="51" spans="1:10" ht="25.5" x14ac:dyDescent="0.35">
      <c r="A51" s="74" t="s">
        <v>25</v>
      </c>
      <c r="B51" s="75">
        <v>27</v>
      </c>
      <c r="C51" s="75">
        <v>20</v>
      </c>
      <c r="D51" s="70">
        <v>0.7407407407407407</v>
      </c>
      <c r="E51" s="75">
        <v>18</v>
      </c>
      <c r="F51" s="320"/>
      <c r="G51" s="75">
        <v>18</v>
      </c>
      <c r="H51" s="75">
        <v>7</v>
      </c>
      <c r="I51" s="70">
        <v>0.3888888888888889</v>
      </c>
      <c r="J51" s="75">
        <v>7</v>
      </c>
    </row>
    <row r="52" spans="1:10" ht="25.5" x14ac:dyDescent="0.35">
      <c r="A52" s="74" t="s">
        <v>169</v>
      </c>
      <c r="B52" s="75">
        <v>21</v>
      </c>
      <c r="C52" s="75">
        <v>20</v>
      </c>
      <c r="D52" s="70">
        <v>0.95238095238095233</v>
      </c>
      <c r="E52" s="75">
        <v>17</v>
      </c>
      <c r="F52" s="320"/>
      <c r="G52" s="75">
        <v>66</v>
      </c>
      <c r="H52" s="75">
        <v>54</v>
      </c>
      <c r="I52" s="70">
        <v>0.81818181818181823</v>
      </c>
      <c r="J52" s="75">
        <v>55</v>
      </c>
    </row>
    <row r="53" spans="1:10" ht="25.5" x14ac:dyDescent="0.35">
      <c r="A53" s="74" t="s">
        <v>27</v>
      </c>
      <c r="B53" s="75">
        <v>678</v>
      </c>
      <c r="C53" s="75">
        <v>460</v>
      </c>
      <c r="D53" s="70">
        <v>0.67846607669616521</v>
      </c>
      <c r="E53" s="75">
        <v>444</v>
      </c>
      <c r="F53" s="320"/>
      <c r="G53" s="75">
        <v>66</v>
      </c>
      <c r="H53" s="75">
        <v>17</v>
      </c>
      <c r="I53" s="70">
        <v>0.25757575757575757</v>
      </c>
      <c r="J53" s="75">
        <v>17</v>
      </c>
    </row>
    <row r="54" spans="1:10" ht="25.5" x14ac:dyDescent="0.35">
      <c r="A54" s="74" t="s">
        <v>28</v>
      </c>
      <c r="B54" s="75">
        <v>26</v>
      </c>
      <c r="C54" s="75">
        <v>26</v>
      </c>
      <c r="D54" s="70">
        <v>1</v>
      </c>
      <c r="E54" s="75">
        <v>25</v>
      </c>
      <c r="F54" s="320"/>
      <c r="G54" s="75">
        <v>0</v>
      </c>
      <c r="H54" s="75">
        <v>0</v>
      </c>
      <c r="I54" s="70" t="s">
        <v>123</v>
      </c>
      <c r="J54" s="75">
        <v>0</v>
      </c>
    </row>
    <row r="55" spans="1:10" ht="25.5" x14ac:dyDescent="0.35">
      <c r="A55" s="74" t="s">
        <v>59</v>
      </c>
      <c r="B55" s="75">
        <v>19</v>
      </c>
      <c r="C55" s="75">
        <v>18</v>
      </c>
      <c r="D55" s="70">
        <v>0.94736842105263153</v>
      </c>
      <c r="E55" s="75">
        <v>14</v>
      </c>
      <c r="F55" s="320"/>
      <c r="G55" s="75" t="s">
        <v>172</v>
      </c>
      <c r="H55" s="75">
        <v>0</v>
      </c>
      <c r="I55" s="70">
        <v>0</v>
      </c>
      <c r="J55" s="75">
        <v>0</v>
      </c>
    </row>
    <row r="56" spans="1:10" ht="25.5" x14ac:dyDescent="0.35">
      <c r="A56" s="74" t="s">
        <v>29</v>
      </c>
      <c r="B56" s="75">
        <v>163</v>
      </c>
      <c r="C56" s="75">
        <v>126</v>
      </c>
      <c r="D56" s="70">
        <v>0.77300613496932513</v>
      </c>
      <c r="E56" s="75">
        <v>107</v>
      </c>
      <c r="F56" s="320"/>
      <c r="G56" s="75">
        <v>25</v>
      </c>
      <c r="H56" s="75">
        <v>9</v>
      </c>
      <c r="I56" s="70">
        <v>0.36</v>
      </c>
      <c r="J56" s="75">
        <v>9</v>
      </c>
    </row>
    <row r="57" spans="1:10" ht="26.45" customHeight="1" x14ac:dyDescent="0.35">
      <c r="A57" s="74" t="s">
        <v>170</v>
      </c>
      <c r="B57" s="75">
        <v>0</v>
      </c>
      <c r="C57" s="75">
        <v>0</v>
      </c>
      <c r="D57" s="70" t="s">
        <v>123</v>
      </c>
      <c r="E57" s="75">
        <v>0</v>
      </c>
      <c r="F57" s="320"/>
      <c r="G57" s="75" t="s">
        <v>172</v>
      </c>
      <c r="H57" s="75" t="s">
        <v>172</v>
      </c>
      <c r="I57" s="70">
        <v>1</v>
      </c>
      <c r="J57" s="75" t="s">
        <v>172</v>
      </c>
    </row>
    <row r="58" spans="1:10" ht="25.5" x14ac:dyDescent="0.35">
      <c r="A58" s="74" t="s">
        <v>30</v>
      </c>
      <c r="B58" s="75">
        <v>61</v>
      </c>
      <c r="C58" s="75">
        <v>42</v>
      </c>
      <c r="D58" s="70">
        <v>0.68852459016393441</v>
      </c>
      <c r="E58" s="75">
        <v>49</v>
      </c>
      <c r="F58" s="320"/>
      <c r="G58" s="75" t="s">
        <v>172</v>
      </c>
      <c r="H58" s="75" t="s">
        <v>172</v>
      </c>
      <c r="I58" s="70">
        <v>0.33333333333333331</v>
      </c>
      <c r="J58" s="75" t="s">
        <v>172</v>
      </c>
    </row>
    <row r="59" spans="1:10" ht="25.5" x14ac:dyDescent="0.35">
      <c r="A59" s="74" t="s">
        <v>31</v>
      </c>
      <c r="B59" s="75">
        <v>136</v>
      </c>
      <c r="C59" s="75">
        <v>99</v>
      </c>
      <c r="D59" s="70">
        <v>0.7279411764705882</v>
      </c>
      <c r="E59" s="75">
        <v>108</v>
      </c>
      <c r="F59" s="320"/>
      <c r="G59" s="75" t="s">
        <v>172</v>
      </c>
      <c r="H59" s="75">
        <v>0</v>
      </c>
      <c r="I59" s="70">
        <v>0</v>
      </c>
      <c r="J59" s="75">
        <v>0</v>
      </c>
    </row>
    <row r="60" spans="1:10" ht="25.5" x14ac:dyDescent="0.35">
      <c r="A60" s="74" t="s">
        <v>171</v>
      </c>
      <c r="B60" s="75">
        <v>28</v>
      </c>
      <c r="C60" s="75">
        <v>21</v>
      </c>
      <c r="D60" s="70">
        <v>0.75</v>
      </c>
      <c r="E60" s="75">
        <v>27</v>
      </c>
      <c r="F60" s="320"/>
      <c r="G60" s="75" t="s">
        <v>172</v>
      </c>
      <c r="H60" s="75" t="s">
        <v>172</v>
      </c>
      <c r="I60" s="70">
        <v>0.75</v>
      </c>
      <c r="J60" s="75" t="s">
        <v>172</v>
      </c>
    </row>
    <row r="61" spans="1:10" ht="25.5" x14ac:dyDescent="0.35">
      <c r="A61" s="74" t="s">
        <v>33</v>
      </c>
      <c r="B61" s="75">
        <v>69</v>
      </c>
      <c r="C61" s="75">
        <v>33</v>
      </c>
      <c r="D61" s="70">
        <v>0.47826086956521741</v>
      </c>
      <c r="E61" s="75">
        <v>45</v>
      </c>
      <c r="F61" s="320"/>
      <c r="G61" s="75">
        <v>29</v>
      </c>
      <c r="H61" s="75">
        <v>13</v>
      </c>
      <c r="I61" s="70">
        <v>0.44827586206896552</v>
      </c>
      <c r="J61" s="75">
        <v>14</v>
      </c>
    </row>
    <row r="62" spans="1:10" ht="25.5" x14ac:dyDescent="0.35">
      <c r="A62" s="74" t="s">
        <v>61</v>
      </c>
      <c r="B62" s="75">
        <v>0</v>
      </c>
      <c r="C62" s="75">
        <v>0</v>
      </c>
      <c r="D62" s="70" t="s">
        <v>123</v>
      </c>
      <c r="E62" s="75">
        <v>0</v>
      </c>
      <c r="F62" s="320"/>
      <c r="G62" s="75" t="s">
        <v>172</v>
      </c>
      <c r="H62" s="75" t="s">
        <v>172</v>
      </c>
      <c r="I62" s="70">
        <v>0.2</v>
      </c>
      <c r="J62" s="75" t="s">
        <v>172</v>
      </c>
    </row>
    <row r="63" spans="1:10" ht="25.5" x14ac:dyDescent="0.35">
      <c r="A63" s="74" t="s">
        <v>34</v>
      </c>
      <c r="B63" s="75">
        <v>0</v>
      </c>
      <c r="C63" s="75">
        <v>0</v>
      </c>
      <c r="D63" s="70" t="s">
        <v>123</v>
      </c>
      <c r="E63" s="75">
        <v>0</v>
      </c>
      <c r="F63" s="320"/>
      <c r="G63" s="75" t="s">
        <v>172</v>
      </c>
      <c r="H63" s="75" t="s">
        <v>172</v>
      </c>
      <c r="I63" s="70">
        <v>1</v>
      </c>
      <c r="J63" s="75" t="s">
        <v>172</v>
      </c>
    </row>
    <row r="64" spans="1:10" ht="25.5" x14ac:dyDescent="0.35">
      <c r="A64" s="74" t="s">
        <v>78</v>
      </c>
      <c r="B64" s="75">
        <v>0</v>
      </c>
      <c r="C64" s="75">
        <v>0</v>
      </c>
      <c r="D64" s="331" t="s">
        <v>123</v>
      </c>
      <c r="E64" s="75">
        <v>0</v>
      </c>
      <c r="F64" s="320"/>
      <c r="G64" s="75">
        <v>10</v>
      </c>
      <c r="H64" s="75">
        <v>7</v>
      </c>
      <c r="I64" s="45">
        <v>0.7</v>
      </c>
      <c r="J64" s="75">
        <v>10</v>
      </c>
    </row>
    <row r="65" spans="1:11" ht="25.5" x14ac:dyDescent="0.35">
      <c r="A65" s="74" t="s">
        <v>60</v>
      </c>
      <c r="B65" s="75" t="s">
        <v>172</v>
      </c>
      <c r="C65" s="75" t="s">
        <v>172</v>
      </c>
      <c r="D65" s="70">
        <v>0.16666666666666666</v>
      </c>
      <c r="E65" s="75" t="s">
        <v>172</v>
      </c>
      <c r="F65" s="320"/>
      <c r="G65" s="75">
        <v>20</v>
      </c>
      <c r="H65" s="75">
        <v>14</v>
      </c>
      <c r="I65" s="70">
        <v>0.7</v>
      </c>
      <c r="J65" s="75">
        <v>14</v>
      </c>
    </row>
    <row r="66" spans="1:11" ht="25.5" x14ac:dyDescent="0.35">
      <c r="A66" s="74" t="s">
        <v>35</v>
      </c>
      <c r="B66" s="75">
        <v>168</v>
      </c>
      <c r="C66" s="75">
        <v>121</v>
      </c>
      <c r="D66" s="70">
        <v>0.72023809523809523</v>
      </c>
      <c r="E66" s="75">
        <v>114</v>
      </c>
      <c r="F66" s="320"/>
      <c r="G66" s="75">
        <v>59</v>
      </c>
      <c r="H66" s="75">
        <v>26</v>
      </c>
      <c r="I66" s="70">
        <v>0.44067796610169491</v>
      </c>
      <c r="J66" s="75">
        <v>27</v>
      </c>
    </row>
    <row r="67" spans="1:11" ht="25.5" x14ac:dyDescent="0.35">
      <c r="A67" s="74" t="s">
        <v>36</v>
      </c>
      <c r="B67" s="75">
        <v>177</v>
      </c>
      <c r="C67" s="75">
        <v>84</v>
      </c>
      <c r="D67" s="70">
        <v>0.47457627118644069</v>
      </c>
      <c r="E67" s="75">
        <v>52</v>
      </c>
      <c r="F67" s="320"/>
      <c r="G67" s="75">
        <v>181</v>
      </c>
      <c r="H67" s="75">
        <v>63</v>
      </c>
      <c r="I67" s="70">
        <v>0.34806629834254144</v>
      </c>
      <c r="J67" s="75">
        <v>105</v>
      </c>
    </row>
    <row r="68" spans="1:11" x14ac:dyDescent="0.35">
      <c r="A68" s="74"/>
      <c r="D68" s="73"/>
      <c r="F68" s="56"/>
      <c r="I68" s="73"/>
    </row>
    <row r="69" spans="1:11" x14ac:dyDescent="0.35">
      <c r="A69" s="71" t="s">
        <v>37</v>
      </c>
      <c r="B69" s="75">
        <v>4908</v>
      </c>
      <c r="C69" s="75">
        <v>3286</v>
      </c>
      <c r="D69" s="70">
        <v>0.66951915240423798</v>
      </c>
      <c r="E69" s="75">
        <v>3255</v>
      </c>
      <c r="F69" s="320"/>
      <c r="G69" s="75">
        <v>1450</v>
      </c>
      <c r="H69" s="75">
        <v>647</v>
      </c>
      <c r="I69" s="70">
        <v>0.44620689655172413</v>
      </c>
      <c r="J69" s="75">
        <v>694</v>
      </c>
    </row>
    <row r="70" spans="1:11" x14ac:dyDescent="0.35">
      <c r="A70" s="54"/>
      <c r="D70" s="16"/>
    </row>
    <row r="71" spans="1:11" s="56" customFormat="1" ht="46.5" customHeight="1" x14ac:dyDescent="0.35">
      <c r="A71" s="402" t="s">
        <v>148</v>
      </c>
      <c r="B71" s="402"/>
      <c r="C71" s="402"/>
      <c r="D71" s="402"/>
      <c r="E71" s="402"/>
      <c r="F71" s="402"/>
      <c r="G71" s="402"/>
      <c r="H71" s="402"/>
      <c r="I71" s="402"/>
      <c r="J71" s="402"/>
      <c r="K71" s="305"/>
    </row>
    <row r="72" spans="1:11" s="56" customFormat="1" x14ac:dyDescent="0.35">
      <c r="A72" s="52"/>
      <c r="B72" s="52"/>
      <c r="C72" s="52"/>
      <c r="D72" s="16"/>
      <c r="E72" s="52"/>
      <c r="F72" s="52"/>
      <c r="G72" s="52"/>
      <c r="H72" s="52"/>
      <c r="I72" s="53"/>
      <c r="J72" s="52"/>
      <c r="K72" s="52"/>
    </row>
    <row r="73" spans="1:11" ht="13.15" x14ac:dyDescent="0.4">
      <c r="A73" s="184" t="s">
        <v>174</v>
      </c>
      <c r="B73" s="309"/>
      <c r="C73" s="309"/>
      <c r="D73" s="16"/>
      <c r="G73" s="309"/>
      <c r="H73" s="309"/>
      <c r="I73" s="309"/>
      <c r="J73" s="309"/>
    </row>
    <row r="74" spans="1:11" x14ac:dyDescent="0.35">
      <c r="D74" s="16"/>
      <c r="G74" s="303"/>
      <c r="H74" s="303"/>
      <c r="J74" s="303"/>
    </row>
    <row r="75" spans="1:11" x14ac:dyDescent="0.35">
      <c r="A75" s="363" t="s">
        <v>95</v>
      </c>
      <c r="B75" s="363"/>
      <c r="C75" s="363"/>
      <c r="D75" s="363"/>
      <c r="E75" s="363"/>
      <c r="F75" s="286"/>
    </row>
    <row r="76" spans="1:11" x14ac:dyDescent="0.35">
      <c r="D76" s="16"/>
    </row>
    <row r="77" spans="1:11" x14ac:dyDescent="0.35">
      <c r="D77" s="16"/>
    </row>
    <row r="78" spans="1:11" x14ac:dyDescent="0.35">
      <c r="D78" s="16"/>
    </row>
    <row r="79" spans="1:11" x14ac:dyDescent="0.35">
      <c r="D79" s="16"/>
    </row>
    <row r="80" spans="1:11" x14ac:dyDescent="0.35">
      <c r="D80" s="16"/>
    </row>
    <row r="81" spans="1:4" x14ac:dyDescent="0.35">
      <c r="D81" s="16"/>
    </row>
    <row r="82" spans="1:4" x14ac:dyDescent="0.35">
      <c r="A82" s="54"/>
      <c r="D82" s="16"/>
    </row>
    <row r="83" spans="1:4" x14ac:dyDescent="0.35">
      <c r="D83" s="16"/>
    </row>
    <row r="84" spans="1:4" x14ac:dyDescent="0.35">
      <c r="D84" s="16"/>
    </row>
    <row r="85" spans="1:4" x14ac:dyDescent="0.35">
      <c r="A85" s="54"/>
      <c r="D85" s="16"/>
    </row>
    <row r="86" spans="1:4" x14ac:dyDescent="0.35">
      <c r="A86" s="54"/>
      <c r="D86" s="16"/>
    </row>
    <row r="87" spans="1:4" x14ac:dyDescent="0.35">
      <c r="D87" s="16"/>
    </row>
    <row r="88" spans="1:4" x14ac:dyDescent="0.35">
      <c r="D88" s="16"/>
    </row>
    <row r="89" spans="1:4" x14ac:dyDescent="0.35">
      <c r="D89" s="16"/>
    </row>
    <row r="90" spans="1:4" x14ac:dyDescent="0.35">
      <c r="D90" s="16"/>
    </row>
    <row r="91" spans="1:4" x14ac:dyDescent="0.35">
      <c r="D91" s="16"/>
    </row>
    <row r="92" spans="1:4" x14ac:dyDescent="0.35">
      <c r="D92" s="16"/>
    </row>
    <row r="93" spans="1:4" x14ac:dyDescent="0.35">
      <c r="D93" s="16"/>
    </row>
    <row r="94" spans="1:4" x14ac:dyDescent="0.35">
      <c r="D94" s="16"/>
    </row>
    <row r="95" spans="1:4" x14ac:dyDescent="0.35">
      <c r="D95" s="16"/>
    </row>
    <row r="96" spans="1:4" x14ac:dyDescent="0.35">
      <c r="D96" s="16"/>
    </row>
    <row r="97" spans="1:4" x14ac:dyDescent="0.35">
      <c r="D97" s="16"/>
    </row>
    <row r="98" spans="1:4" x14ac:dyDescent="0.35">
      <c r="D98" s="16"/>
    </row>
    <row r="99" spans="1:4" x14ac:dyDescent="0.35">
      <c r="D99" s="16"/>
    </row>
    <row r="100" spans="1:4" x14ac:dyDescent="0.35">
      <c r="A100" s="54"/>
      <c r="D100" s="16"/>
    </row>
    <row r="101" spans="1:4" x14ac:dyDescent="0.35">
      <c r="D101" s="16"/>
    </row>
    <row r="102" spans="1:4" x14ac:dyDescent="0.35">
      <c r="D102" s="16"/>
    </row>
    <row r="103" spans="1:4" x14ac:dyDescent="0.35">
      <c r="D103" s="16"/>
    </row>
    <row r="104" spans="1:4" x14ac:dyDescent="0.35">
      <c r="D104" s="16"/>
    </row>
    <row r="105" spans="1:4" x14ac:dyDescent="0.35">
      <c r="D105" s="16"/>
    </row>
    <row r="106" spans="1:4" x14ac:dyDescent="0.35">
      <c r="D106" s="16"/>
    </row>
    <row r="107" spans="1:4" x14ac:dyDescent="0.35">
      <c r="D107" s="16"/>
    </row>
    <row r="108" spans="1:4" x14ac:dyDescent="0.35">
      <c r="D108" s="16"/>
    </row>
    <row r="109" spans="1:4" x14ac:dyDescent="0.35">
      <c r="D109" s="16"/>
    </row>
    <row r="110" spans="1:4" x14ac:dyDescent="0.35">
      <c r="A110" s="54"/>
      <c r="D110" s="16"/>
    </row>
    <row r="111" spans="1:4" x14ac:dyDescent="0.35">
      <c r="A111" s="54"/>
      <c r="D111" s="16"/>
    </row>
    <row r="112" spans="1:4" x14ac:dyDescent="0.35">
      <c r="A112" s="54"/>
      <c r="D112" s="16"/>
    </row>
    <row r="113" spans="1:9" x14ac:dyDescent="0.35">
      <c r="A113" s="54"/>
      <c r="D113" s="16"/>
    </row>
    <row r="114" spans="1:9" x14ac:dyDescent="0.35">
      <c r="A114" s="54"/>
      <c r="D114" s="16"/>
    </row>
    <row r="115" spans="1:9" x14ac:dyDescent="0.35">
      <c r="A115" s="54"/>
      <c r="D115" s="16"/>
    </row>
    <row r="116" spans="1:9" x14ac:dyDescent="0.35">
      <c r="A116" s="54"/>
      <c r="D116" s="16"/>
    </row>
    <row r="117" spans="1:9" x14ac:dyDescent="0.35">
      <c r="A117" s="54"/>
      <c r="D117" s="16"/>
    </row>
    <row r="118" spans="1:9" x14ac:dyDescent="0.35">
      <c r="A118" s="54"/>
      <c r="D118" s="304"/>
    </row>
    <row r="119" spans="1:9" x14ac:dyDescent="0.35">
      <c r="A119" s="54"/>
      <c r="D119" s="304"/>
    </row>
    <row r="120" spans="1:9" x14ac:dyDescent="0.35">
      <c r="A120" s="54"/>
      <c r="D120" s="304"/>
      <c r="I120" s="52"/>
    </row>
    <row r="121" spans="1:9" x14ac:dyDescent="0.35">
      <c r="A121" s="54"/>
      <c r="D121" s="304"/>
      <c r="I121" s="52"/>
    </row>
    <row r="122" spans="1:9" x14ac:dyDescent="0.35">
      <c r="A122" s="54"/>
      <c r="D122" s="304"/>
      <c r="I122" s="52"/>
    </row>
    <row r="123" spans="1:9" x14ac:dyDescent="0.35">
      <c r="A123" s="54"/>
      <c r="D123" s="304"/>
      <c r="I123" s="52"/>
    </row>
    <row r="124" spans="1:9" x14ac:dyDescent="0.35">
      <c r="A124" s="54"/>
      <c r="D124" s="304"/>
      <c r="I124" s="52"/>
    </row>
    <row r="125" spans="1:9" x14ac:dyDescent="0.35">
      <c r="A125" s="54"/>
      <c r="D125" s="304"/>
      <c r="I125" s="52"/>
    </row>
    <row r="126" spans="1:9" x14ac:dyDescent="0.35">
      <c r="A126" s="54"/>
      <c r="D126" s="304"/>
      <c r="I126" s="52"/>
    </row>
    <row r="127" spans="1:9" x14ac:dyDescent="0.35">
      <c r="A127" s="54"/>
      <c r="D127" s="304"/>
      <c r="I127" s="52"/>
    </row>
    <row r="128" spans="1:9" x14ac:dyDescent="0.35">
      <c r="A128" s="54"/>
      <c r="D128" s="304"/>
      <c r="I128" s="52"/>
    </row>
    <row r="129" spans="1:9" x14ac:dyDescent="0.35">
      <c r="A129" s="54"/>
      <c r="D129" s="304"/>
      <c r="I129" s="52"/>
    </row>
    <row r="130" spans="1:9" x14ac:dyDescent="0.35">
      <c r="A130" s="54"/>
      <c r="D130" s="304"/>
      <c r="I130" s="52"/>
    </row>
    <row r="131" spans="1:9" x14ac:dyDescent="0.35">
      <c r="A131" s="54"/>
      <c r="D131" s="304"/>
      <c r="I131" s="52"/>
    </row>
    <row r="132" spans="1:9" x14ac:dyDescent="0.35">
      <c r="A132" s="54"/>
      <c r="D132" s="304"/>
      <c r="I132" s="52"/>
    </row>
    <row r="133" spans="1:9" x14ac:dyDescent="0.35">
      <c r="A133" s="54"/>
      <c r="D133" s="304"/>
      <c r="I133" s="52"/>
    </row>
    <row r="134" spans="1:9" x14ac:dyDescent="0.35">
      <c r="A134" s="54"/>
      <c r="D134" s="304"/>
      <c r="I134" s="52"/>
    </row>
    <row r="135" spans="1:9" x14ac:dyDescent="0.35">
      <c r="A135" s="54"/>
      <c r="D135" s="304"/>
      <c r="I135" s="52"/>
    </row>
    <row r="136" spans="1:9" x14ac:dyDescent="0.35">
      <c r="A136" s="54"/>
      <c r="D136" s="304"/>
      <c r="I136" s="52"/>
    </row>
    <row r="137" spans="1:9" x14ac:dyDescent="0.35">
      <c r="A137" s="54"/>
      <c r="D137" s="304"/>
      <c r="I137" s="52"/>
    </row>
    <row r="138" spans="1:9" x14ac:dyDescent="0.35">
      <c r="A138" s="54"/>
      <c r="D138" s="304"/>
      <c r="I138" s="52"/>
    </row>
    <row r="139" spans="1:9" x14ac:dyDescent="0.35">
      <c r="A139" s="54"/>
      <c r="D139" s="304"/>
      <c r="I139" s="52"/>
    </row>
    <row r="140" spans="1:9" x14ac:dyDescent="0.35">
      <c r="A140" s="54"/>
      <c r="D140" s="304"/>
      <c r="I140" s="52"/>
    </row>
    <row r="141" spans="1:9" x14ac:dyDescent="0.35">
      <c r="A141" s="54"/>
      <c r="D141" s="304"/>
      <c r="I141" s="52"/>
    </row>
    <row r="142" spans="1:9" x14ac:dyDescent="0.35">
      <c r="A142" s="54"/>
      <c r="D142" s="304"/>
      <c r="I142" s="52"/>
    </row>
    <row r="143" spans="1:9" x14ac:dyDescent="0.35">
      <c r="A143" s="54"/>
      <c r="D143" s="304"/>
      <c r="I143" s="52"/>
    </row>
    <row r="144" spans="1:9" x14ac:dyDescent="0.35">
      <c r="A144" s="54"/>
      <c r="D144" s="304"/>
      <c r="I144" s="52"/>
    </row>
    <row r="145" spans="1:9" x14ac:dyDescent="0.35">
      <c r="A145" s="54"/>
      <c r="D145" s="304"/>
      <c r="I145" s="52"/>
    </row>
    <row r="146" spans="1:9" x14ac:dyDescent="0.35">
      <c r="A146" s="54"/>
      <c r="D146" s="304"/>
      <c r="I146" s="52"/>
    </row>
    <row r="147" spans="1:9" x14ac:dyDescent="0.35">
      <c r="A147" s="54"/>
      <c r="D147" s="304"/>
      <c r="I147" s="52"/>
    </row>
    <row r="148" spans="1:9" x14ac:dyDescent="0.35">
      <c r="A148" s="54"/>
      <c r="D148" s="304"/>
      <c r="I148" s="52"/>
    </row>
    <row r="149" spans="1:9" x14ac:dyDescent="0.35">
      <c r="A149" s="54"/>
      <c r="D149" s="304"/>
      <c r="I149" s="52"/>
    </row>
    <row r="150" spans="1:9" x14ac:dyDescent="0.35">
      <c r="A150" s="54"/>
      <c r="D150" s="304"/>
      <c r="I150" s="52"/>
    </row>
    <row r="151" spans="1:9" x14ac:dyDescent="0.35">
      <c r="A151" s="54"/>
      <c r="D151" s="304"/>
      <c r="I151" s="52"/>
    </row>
    <row r="152" spans="1:9" x14ac:dyDescent="0.35">
      <c r="A152" s="54"/>
      <c r="D152" s="304"/>
      <c r="I152" s="52"/>
    </row>
    <row r="153" spans="1:9" x14ac:dyDescent="0.35">
      <c r="A153" s="54"/>
      <c r="D153" s="304"/>
      <c r="I153" s="52"/>
    </row>
    <row r="154" spans="1:9" x14ac:dyDescent="0.35">
      <c r="A154" s="54"/>
      <c r="D154" s="304"/>
      <c r="I154" s="52"/>
    </row>
    <row r="155" spans="1:9" x14ac:dyDescent="0.35">
      <c r="A155" s="54"/>
      <c r="D155" s="304"/>
      <c r="I155" s="52"/>
    </row>
    <row r="156" spans="1:9" x14ac:dyDescent="0.35">
      <c r="A156" s="54"/>
      <c r="D156" s="304"/>
      <c r="I156" s="52"/>
    </row>
    <row r="157" spans="1:9" x14ac:dyDescent="0.35">
      <c r="A157" s="54"/>
      <c r="D157" s="304"/>
      <c r="I157" s="52"/>
    </row>
    <row r="158" spans="1:9" x14ac:dyDescent="0.35">
      <c r="A158" s="54"/>
      <c r="D158" s="304"/>
      <c r="I158" s="52"/>
    </row>
    <row r="159" spans="1:9" x14ac:dyDescent="0.35">
      <c r="A159" s="54"/>
      <c r="D159" s="304"/>
      <c r="I159" s="52"/>
    </row>
    <row r="160" spans="1:9" x14ac:dyDescent="0.35">
      <c r="A160" s="54"/>
      <c r="D160" s="304"/>
      <c r="I160" s="52"/>
    </row>
    <row r="161" spans="1:9" x14ac:dyDescent="0.35">
      <c r="A161" s="54"/>
      <c r="D161" s="304"/>
      <c r="I161" s="52"/>
    </row>
    <row r="162" spans="1:9" x14ac:dyDescent="0.35">
      <c r="A162" s="54"/>
      <c r="D162" s="304"/>
      <c r="I162" s="52"/>
    </row>
    <row r="163" spans="1:9" x14ac:dyDescent="0.35">
      <c r="A163" s="54"/>
      <c r="D163" s="304"/>
      <c r="I163" s="52"/>
    </row>
    <row r="164" spans="1:9" x14ac:dyDescent="0.35">
      <c r="A164" s="54"/>
      <c r="D164" s="304"/>
      <c r="I164" s="52"/>
    </row>
    <row r="165" spans="1:9" x14ac:dyDescent="0.35">
      <c r="A165" s="54"/>
      <c r="D165" s="304"/>
      <c r="I165" s="52"/>
    </row>
    <row r="166" spans="1:9" x14ac:dyDescent="0.35">
      <c r="A166" s="54"/>
      <c r="D166" s="304"/>
      <c r="I166" s="52"/>
    </row>
    <row r="167" spans="1:9" x14ac:dyDescent="0.35">
      <c r="A167" s="54"/>
      <c r="D167" s="304"/>
      <c r="I167" s="52"/>
    </row>
    <row r="168" spans="1:9" x14ac:dyDescent="0.35">
      <c r="A168" s="54"/>
      <c r="D168" s="304"/>
      <c r="I168" s="52"/>
    </row>
    <row r="169" spans="1:9" x14ac:dyDescent="0.35">
      <c r="A169" s="54"/>
      <c r="D169" s="304"/>
      <c r="I169" s="52"/>
    </row>
    <row r="170" spans="1:9" x14ac:dyDescent="0.35">
      <c r="A170" s="54"/>
      <c r="D170" s="304"/>
      <c r="I170" s="52"/>
    </row>
    <row r="171" spans="1:9" x14ac:dyDescent="0.35">
      <c r="A171" s="54"/>
      <c r="D171" s="304"/>
      <c r="I171" s="52"/>
    </row>
    <row r="172" spans="1:9" x14ac:dyDescent="0.35">
      <c r="A172" s="54"/>
      <c r="D172" s="304"/>
      <c r="I172" s="52"/>
    </row>
    <row r="173" spans="1:9" x14ac:dyDescent="0.35">
      <c r="A173" s="54"/>
      <c r="D173" s="304"/>
      <c r="I173" s="52"/>
    </row>
    <row r="174" spans="1:9" x14ac:dyDescent="0.35">
      <c r="A174" s="54"/>
      <c r="D174" s="304"/>
      <c r="I174" s="52"/>
    </row>
    <row r="175" spans="1:9" x14ac:dyDescent="0.35">
      <c r="A175" s="54"/>
      <c r="D175" s="304"/>
      <c r="I175" s="52"/>
    </row>
    <row r="176" spans="1:9" x14ac:dyDescent="0.35">
      <c r="A176" s="54"/>
      <c r="D176" s="304"/>
      <c r="I176" s="52"/>
    </row>
    <row r="177" spans="1:9" x14ac:dyDescent="0.35">
      <c r="A177" s="54"/>
      <c r="D177" s="304"/>
      <c r="I177" s="52"/>
    </row>
    <row r="178" spans="1:9" x14ac:dyDescent="0.35">
      <c r="A178" s="54"/>
      <c r="D178" s="304"/>
      <c r="I178" s="52"/>
    </row>
    <row r="179" spans="1:9" x14ac:dyDescent="0.35">
      <c r="A179" s="54"/>
      <c r="D179" s="304"/>
      <c r="I179" s="52"/>
    </row>
    <row r="180" spans="1:9" x14ac:dyDescent="0.35">
      <c r="A180" s="54"/>
      <c r="D180" s="304"/>
      <c r="I180" s="52"/>
    </row>
    <row r="181" spans="1:9" x14ac:dyDescent="0.35">
      <c r="A181" s="54"/>
      <c r="D181" s="304"/>
      <c r="I181" s="52"/>
    </row>
    <row r="182" spans="1:9" x14ac:dyDescent="0.35">
      <c r="A182" s="54"/>
      <c r="D182" s="304"/>
      <c r="I182" s="52"/>
    </row>
    <row r="183" spans="1:9" x14ac:dyDescent="0.35">
      <c r="A183" s="54"/>
      <c r="D183" s="304"/>
      <c r="I183" s="52"/>
    </row>
    <row r="184" spans="1:9" x14ac:dyDescent="0.35">
      <c r="A184" s="54"/>
      <c r="D184" s="304"/>
      <c r="I184" s="52"/>
    </row>
    <row r="185" spans="1:9" x14ac:dyDescent="0.35">
      <c r="A185" s="54"/>
      <c r="D185" s="304"/>
      <c r="I185" s="52"/>
    </row>
    <row r="186" spans="1:9" x14ac:dyDescent="0.35">
      <c r="A186" s="54"/>
      <c r="D186" s="304"/>
      <c r="I186" s="52"/>
    </row>
    <row r="187" spans="1:9" x14ac:dyDescent="0.35">
      <c r="A187" s="54"/>
      <c r="D187" s="304"/>
      <c r="I187" s="52"/>
    </row>
    <row r="188" spans="1:9" x14ac:dyDescent="0.35">
      <c r="A188" s="54"/>
      <c r="D188" s="304"/>
      <c r="I188" s="52"/>
    </row>
    <row r="189" spans="1:9" x14ac:dyDescent="0.35">
      <c r="A189" s="54"/>
      <c r="D189" s="304"/>
      <c r="I189" s="52"/>
    </row>
    <row r="190" spans="1:9" x14ac:dyDescent="0.35">
      <c r="A190" s="54"/>
      <c r="D190" s="304"/>
      <c r="I190" s="52"/>
    </row>
    <row r="191" spans="1:9" x14ac:dyDescent="0.35">
      <c r="A191" s="54"/>
      <c r="D191" s="304"/>
      <c r="I191" s="52"/>
    </row>
    <row r="192" spans="1:9" x14ac:dyDescent="0.35">
      <c r="A192" s="54"/>
      <c r="D192" s="304"/>
      <c r="I192" s="52"/>
    </row>
    <row r="193" spans="1:9" x14ac:dyDescent="0.35">
      <c r="A193" s="54"/>
      <c r="D193" s="304"/>
      <c r="I193" s="52"/>
    </row>
    <row r="194" spans="1:9" x14ac:dyDescent="0.35">
      <c r="A194" s="54"/>
      <c r="D194" s="304"/>
      <c r="I194" s="52"/>
    </row>
    <row r="195" spans="1:9" x14ac:dyDescent="0.35">
      <c r="A195" s="54"/>
      <c r="D195" s="304"/>
      <c r="I195" s="52"/>
    </row>
    <row r="196" spans="1:9" x14ac:dyDescent="0.35">
      <c r="A196" s="54"/>
      <c r="D196" s="304"/>
      <c r="I196" s="52"/>
    </row>
    <row r="197" spans="1:9" x14ac:dyDescent="0.35">
      <c r="A197" s="54"/>
      <c r="D197" s="304"/>
      <c r="I197" s="52"/>
    </row>
    <row r="198" spans="1:9" x14ac:dyDescent="0.35">
      <c r="A198" s="54"/>
      <c r="D198" s="304"/>
      <c r="I198" s="52"/>
    </row>
    <row r="199" spans="1:9" x14ac:dyDescent="0.35">
      <c r="A199" s="54"/>
      <c r="D199" s="304"/>
      <c r="I199" s="52"/>
    </row>
    <row r="200" spans="1:9" x14ac:dyDescent="0.35">
      <c r="A200" s="54"/>
      <c r="D200" s="304"/>
      <c r="I200" s="52"/>
    </row>
    <row r="201" spans="1:9" x14ac:dyDescent="0.35">
      <c r="A201" s="54"/>
      <c r="D201" s="304"/>
      <c r="I201" s="52"/>
    </row>
    <row r="202" spans="1:9" x14ac:dyDescent="0.35">
      <c r="A202" s="54"/>
      <c r="D202" s="304"/>
      <c r="I202" s="52"/>
    </row>
    <row r="203" spans="1:9" x14ac:dyDescent="0.35">
      <c r="A203" s="54"/>
      <c r="D203" s="304"/>
      <c r="I203" s="52"/>
    </row>
    <row r="204" spans="1:9" x14ac:dyDescent="0.35">
      <c r="A204" s="54"/>
      <c r="D204" s="304"/>
      <c r="I204" s="52"/>
    </row>
    <row r="205" spans="1:9" x14ac:dyDescent="0.35">
      <c r="A205" s="54"/>
      <c r="D205" s="304"/>
      <c r="I205" s="52"/>
    </row>
    <row r="206" spans="1:9" x14ac:dyDescent="0.35">
      <c r="A206" s="54"/>
      <c r="D206" s="304"/>
      <c r="I206" s="52"/>
    </row>
    <row r="207" spans="1:9" x14ac:dyDescent="0.35">
      <c r="A207" s="54"/>
      <c r="D207" s="304"/>
      <c r="I207" s="52"/>
    </row>
    <row r="208" spans="1:9" x14ac:dyDescent="0.35">
      <c r="A208" s="54"/>
      <c r="D208" s="304"/>
      <c r="I208" s="52"/>
    </row>
    <row r="209" spans="1:9" x14ac:dyDescent="0.35">
      <c r="A209" s="54"/>
      <c r="D209" s="304"/>
      <c r="I209" s="52"/>
    </row>
    <row r="210" spans="1:9" x14ac:dyDescent="0.35">
      <c r="A210" s="54"/>
      <c r="D210" s="304"/>
      <c r="I210" s="52"/>
    </row>
    <row r="211" spans="1:9" x14ac:dyDescent="0.35">
      <c r="A211" s="54"/>
      <c r="D211" s="304"/>
      <c r="I211" s="52"/>
    </row>
    <row r="212" spans="1:9" x14ac:dyDescent="0.35">
      <c r="A212" s="54"/>
      <c r="D212" s="304"/>
      <c r="I212" s="52"/>
    </row>
    <row r="213" spans="1:9" x14ac:dyDescent="0.35">
      <c r="A213" s="54"/>
      <c r="D213" s="304"/>
      <c r="I213" s="52"/>
    </row>
    <row r="214" spans="1:9" x14ac:dyDescent="0.35">
      <c r="A214" s="54"/>
      <c r="D214" s="304"/>
      <c r="I214" s="52"/>
    </row>
    <row r="215" spans="1:9" x14ac:dyDescent="0.35">
      <c r="A215" s="54"/>
      <c r="D215" s="304"/>
      <c r="I215" s="52"/>
    </row>
    <row r="216" spans="1:9" x14ac:dyDescent="0.35">
      <c r="A216" s="54"/>
      <c r="D216" s="304"/>
      <c r="I216" s="52"/>
    </row>
    <row r="217" spans="1:9" x14ac:dyDescent="0.35">
      <c r="A217" s="54"/>
      <c r="D217" s="304"/>
      <c r="I217" s="52"/>
    </row>
    <row r="218" spans="1:9" x14ac:dyDescent="0.35">
      <c r="A218" s="54"/>
      <c r="D218" s="304"/>
      <c r="I218" s="52"/>
    </row>
    <row r="219" spans="1:9" x14ac:dyDescent="0.35">
      <c r="A219" s="54"/>
      <c r="D219" s="304"/>
      <c r="I219" s="52"/>
    </row>
    <row r="220" spans="1:9" x14ac:dyDescent="0.35">
      <c r="A220" s="54"/>
      <c r="D220" s="304"/>
      <c r="I220" s="52"/>
    </row>
    <row r="221" spans="1:9" x14ac:dyDescent="0.35">
      <c r="A221" s="54"/>
      <c r="D221" s="304"/>
      <c r="I221" s="52"/>
    </row>
    <row r="222" spans="1:9" x14ac:dyDescent="0.35">
      <c r="A222" s="54"/>
      <c r="D222" s="304"/>
      <c r="I222" s="52"/>
    </row>
    <row r="223" spans="1:9" x14ac:dyDescent="0.35">
      <c r="D223" s="304"/>
      <c r="I223" s="52"/>
    </row>
    <row r="224" spans="1:9" x14ac:dyDescent="0.35">
      <c r="D224" s="304"/>
      <c r="I224" s="52"/>
    </row>
    <row r="225" spans="4:9" x14ac:dyDescent="0.35">
      <c r="D225" s="304"/>
      <c r="I225" s="52"/>
    </row>
    <row r="226" spans="4:9" x14ac:dyDescent="0.35">
      <c r="D226" s="304"/>
      <c r="I226" s="52"/>
    </row>
    <row r="227" spans="4:9" x14ac:dyDescent="0.35">
      <c r="D227" s="304"/>
      <c r="I227" s="52"/>
    </row>
    <row r="228" spans="4:9" x14ac:dyDescent="0.35">
      <c r="D228" s="304"/>
      <c r="I228" s="52"/>
    </row>
    <row r="229" spans="4:9" x14ac:dyDescent="0.35">
      <c r="D229" s="304"/>
      <c r="I229" s="52"/>
    </row>
    <row r="230" spans="4:9" x14ac:dyDescent="0.35">
      <c r="D230" s="304"/>
      <c r="I230" s="52"/>
    </row>
    <row r="231" spans="4:9" x14ac:dyDescent="0.35">
      <c r="D231" s="304"/>
      <c r="I231" s="52"/>
    </row>
    <row r="232" spans="4:9" x14ac:dyDescent="0.35">
      <c r="D232" s="304"/>
      <c r="I232" s="52"/>
    </row>
    <row r="233" spans="4:9" x14ac:dyDescent="0.35">
      <c r="D233" s="304"/>
      <c r="I233" s="52"/>
    </row>
    <row r="234" spans="4:9" x14ac:dyDescent="0.35">
      <c r="D234" s="304"/>
      <c r="I234" s="52"/>
    </row>
    <row r="235" spans="4:9" x14ac:dyDescent="0.35">
      <c r="D235" s="304"/>
      <c r="I235" s="52"/>
    </row>
    <row r="236" spans="4:9" x14ac:dyDescent="0.35">
      <c r="D236" s="304"/>
      <c r="I236" s="52"/>
    </row>
    <row r="237" spans="4:9" x14ac:dyDescent="0.35">
      <c r="D237" s="304"/>
      <c r="I237" s="52"/>
    </row>
    <row r="238" spans="4:9" x14ac:dyDescent="0.35">
      <c r="D238" s="304"/>
      <c r="I238" s="52"/>
    </row>
    <row r="239" spans="4:9" x14ac:dyDescent="0.35">
      <c r="D239" s="304"/>
      <c r="I239" s="52"/>
    </row>
    <row r="240" spans="4:9" x14ac:dyDescent="0.35">
      <c r="D240" s="304"/>
      <c r="I240" s="52"/>
    </row>
    <row r="241" spans="4:9" x14ac:dyDescent="0.35">
      <c r="D241" s="304"/>
      <c r="I241" s="52"/>
    </row>
    <row r="242" spans="4:9" x14ac:dyDescent="0.35">
      <c r="D242" s="304"/>
      <c r="I242" s="52"/>
    </row>
    <row r="243" spans="4:9" x14ac:dyDescent="0.35">
      <c r="D243" s="304"/>
      <c r="I243" s="52"/>
    </row>
    <row r="244" spans="4:9" x14ac:dyDescent="0.35">
      <c r="D244" s="304"/>
      <c r="I244" s="52"/>
    </row>
    <row r="245" spans="4:9" x14ac:dyDescent="0.35">
      <c r="D245" s="304"/>
      <c r="I245" s="52"/>
    </row>
    <row r="246" spans="4:9" x14ac:dyDescent="0.35">
      <c r="D246" s="304"/>
      <c r="I246" s="52"/>
    </row>
    <row r="247" spans="4:9" x14ac:dyDescent="0.35">
      <c r="D247" s="304"/>
      <c r="I247" s="52"/>
    </row>
    <row r="248" spans="4:9" x14ac:dyDescent="0.35">
      <c r="D248" s="304"/>
      <c r="I248" s="52"/>
    </row>
    <row r="249" spans="4:9" x14ac:dyDescent="0.35">
      <c r="D249" s="304"/>
      <c r="I249" s="52"/>
    </row>
    <row r="250" spans="4:9" x14ac:dyDescent="0.35">
      <c r="D250" s="304"/>
      <c r="I250" s="52"/>
    </row>
    <row r="251" spans="4:9" x14ac:dyDescent="0.35">
      <c r="D251" s="304"/>
      <c r="I251" s="52"/>
    </row>
    <row r="252" spans="4:9" x14ac:dyDescent="0.35">
      <c r="D252" s="304"/>
      <c r="I252" s="52"/>
    </row>
    <row r="253" spans="4:9" x14ac:dyDescent="0.35">
      <c r="D253" s="304"/>
      <c r="I253" s="52"/>
    </row>
    <row r="254" spans="4:9" x14ac:dyDescent="0.35">
      <c r="D254" s="304"/>
      <c r="I254" s="52"/>
    </row>
    <row r="255" spans="4:9" x14ac:dyDescent="0.35">
      <c r="D255" s="304"/>
      <c r="I255" s="52"/>
    </row>
    <row r="256" spans="4:9" x14ac:dyDescent="0.35">
      <c r="D256" s="304"/>
      <c r="I256" s="52"/>
    </row>
    <row r="257" spans="4:9" x14ac:dyDescent="0.35">
      <c r="D257" s="304"/>
      <c r="I257" s="52"/>
    </row>
    <row r="258" spans="4:9" x14ac:dyDescent="0.35">
      <c r="D258" s="304"/>
      <c r="I258" s="52"/>
    </row>
    <row r="259" spans="4:9" x14ac:dyDescent="0.35">
      <c r="D259" s="304"/>
      <c r="I259" s="52"/>
    </row>
    <row r="260" spans="4:9" x14ac:dyDescent="0.35">
      <c r="D260" s="304"/>
      <c r="I260" s="52"/>
    </row>
    <row r="261" spans="4:9" x14ac:dyDescent="0.35">
      <c r="D261" s="304"/>
      <c r="I261" s="52"/>
    </row>
    <row r="262" spans="4:9" x14ac:dyDescent="0.35">
      <c r="D262" s="304"/>
      <c r="I262" s="52"/>
    </row>
    <row r="263" spans="4:9" x14ac:dyDescent="0.35">
      <c r="D263" s="304"/>
      <c r="I263" s="52"/>
    </row>
    <row r="264" spans="4:9" x14ac:dyDescent="0.35">
      <c r="D264" s="304"/>
      <c r="I264" s="52"/>
    </row>
    <row r="265" spans="4:9" x14ac:dyDescent="0.35">
      <c r="D265" s="304"/>
      <c r="I265" s="52"/>
    </row>
    <row r="266" spans="4:9" x14ac:dyDescent="0.35">
      <c r="D266" s="304"/>
      <c r="I266" s="52"/>
    </row>
    <row r="267" spans="4:9" x14ac:dyDescent="0.35">
      <c r="D267" s="304"/>
      <c r="I267" s="52"/>
    </row>
    <row r="268" spans="4:9" x14ac:dyDescent="0.35">
      <c r="D268" s="304"/>
      <c r="I268" s="52"/>
    </row>
    <row r="269" spans="4:9" x14ac:dyDescent="0.35">
      <c r="D269" s="304"/>
      <c r="I269" s="52"/>
    </row>
    <row r="270" spans="4:9" x14ac:dyDescent="0.35">
      <c r="D270" s="304"/>
      <c r="I270" s="52"/>
    </row>
    <row r="271" spans="4:9" x14ac:dyDescent="0.35">
      <c r="D271" s="304"/>
      <c r="I271" s="52"/>
    </row>
    <row r="272" spans="4:9" x14ac:dyDescent="0.35">
      <c r="D272" s="304"/>
      <c r="I272" s="52"/>
    </row>
    <row r="273" spans="4:9" x14ac:dyDescent="0.35">
      <c r="D273" s="304"/>
      <c r="I273" s="52"/>
    </row>
    <row r="274" spans="4:9" x14ac:dyDescent="0.35">
      <c r="D274" s="304"/>
      <c r="I274" s="52"/>
    </row>
    <row r="275" spans="4:9" x14ac:dyDescent="0.35">
      <c r="D275" s="304"/>
      <c r="I275" s="52"/>
    </row>
    <row r="276" spans="4:9" x14ac:dyDescent="0.35">
      <c r="D276" s="304"/>
      <c r="I276" s="52"/>
    </row>
    <row r="277" spans="4:9" x14ac:dyDescent="0.35">
      <c r="D277" s="304"/>
      <c r="I277" s="52"/>
    </row>
    <row r="278" spans="4:9" x14ac:dyDescent="0.35">
      <c r="D278" s="304"/>
      <c r="I278" s="52"/>
    </row>
    <row r="279" spans="4:9" x14ac:dyDescent="0.35">
      <c r="D279" s="304"/>
      <c r="I279" s="52"/>
    </row>
    <row r="280" spans="4:9" x14ac:dyDescent="0.35">
      <c r="D280" s="304"/>
      <c r="I280" s="52"/>
    </row>
    <row r="281" spans="4:9" x14ac:dyDescent="0.35">
      <c r="D281" s="304"/>
      <c r="I281" s="52"/>
    </row>
    <row r="282" spans="4:9" x14ac:dyDescent="0.35">
      <c r="D282" s="304"/>
      <c r="I282" s="52"/>
    </row>
    <row r="283" spans="4:9" x14ac:dyDescent="0.35">
      <c r="D283" s="304"/>
      <c r="I283" s="52"/>
    </row>
    <row r="284" spans="4:9" x14ac:dyDescent="0.35">
      <c r="D284" s="304"/>
      <c r="I284" s="52"/>
    </row>
    <row r="285" spans="4:9" x14ac:dyDescent="0.35">
      <c r="D285" s="304"/>
      <c r="I285" s="52"/>
    </row>
    <row r="286" spans="4:9" x14ac:dyDescent="0.35">
      <c r="D286" s="304"/>
      <c r="I286" s="52"/>
    </row>
    <row r="287" spans="4:9" x14ac:dyDescent="0.35">
      <c r="D287" s="304"/>
      <c r="I287" s="52"/>
    </row>
    <row r="288" spans="4:9" x14ac:dyDescent="0.35">
      <c r="D288" s="304"/>
      <c r="I288" s="52"/>
    </row>
    <row r="289" spans="4:9" x14ac:dyDescent="0.35">
      <c r="D289" s="304"/>
      <c r="I289" s="52"/>
    </row>
    <row r="290" spans="4:9" x14ac:dyDescent="0.35">
      <c r="D290" s="304"/>
      <c r="I290" s="52"/>
    </row>
    <row r="291" spans="4:9" x14ac:dyDescent="0.35">
      <c r="D291" s="304"/>
      <c r="I291" s="52"/>
    </row>
    <row r="292" spans="4:9" x14ac:dyDescent="0.35">
      <c r="D292" s="304"/>
      <c r="I292" s="52"/>
    </row>
    <row r="293" spans="4:9" x14ac:dyDescent="0.35">
      <c r="D293" s="304"/>
      <c r="I293" s="52"/>
    </row>
    <row r="294" spans="4:9" x14ac:dyDescent="0.35">
      <c r="D294" s="304"/>
      <c r="I294" s="52"/>
    </row>
    <row r="295" spans="4:9" x14ac:dyDescent="0.35">
      <c r="D295" s="304"/>
      <c r="I295" s="52"/>
    </row>
    <row r="296" spans="4:9" x14ac:dyDescent="0.35">
      <c r="D296" s="304"/>
      <c r="I296" s="52"/>
    </row>
    <row r="297" spans="4:9" x14ac:dyDescent="0.35">
      <c r="D297" s="304"/>
      <c r="I297" s="52"/>
    </row>
    <row r="298" spans="4:9" x14ac:dyDescent="0.35">
      <c r="D298" s="304"/>
      <c r="I298" s="52"/>
    </row>
    <row r="299" spans="4:9" x14ac:dyDescent="0.35">
      <c r="D299" s="304"/>
      <c r="I299" s="52"/>
    </row>
    <row r="300" spans="4:9" x14ac:dyDescent="0.35">
      <c r="D300" s="304"/>
      <c r="I300" s="52"/>
    </row>
    <row r="301" spans="4:9" x14ac:dyDescent="0.35">
      <c r="D301" s="304"/>
      <c r="I301" s="52"/>
    </row>
    <row r="302" spans="4:9" x14ac:dyDescent="0.35">
      <c r="D302" s="304"/>
      <c r="I302" s="52"/>
    </row>
    <row r="303" spans="4:9" x14ac:dyDescent="0.35">
      <c r="D303" s="304"/>
      <c r="I303" s="52"/>
    </row>
    <row r="304" spans="4:9" x14ac:dyDescent="0.35">
      <c r="D304" s="304"/>
      <c r="I304" s="52"/>
    </row>
    <row r="305" spans="4:9" x14ac:dyDescent="0.35">
      <c r="D305" s="304"/>
      <c r="I305" s="52"/>
    </row>
    <row r="306" spans="4:9" x14ac:dyDescent="0.35">
      <c r="D306" s="304"/>
      <c r="I306" s="52"/>
    </row>
    <row r="307" spans="4:9" x14ac:dyDescent="0.35">
      <c r="D307" s="304"/>
      <c r="I307" s="52"/>
    </row>
    <row r="308" spans="4:9" x14ac:dyDescent="0.35">
      <c r="D308" s="304"/>
      <c r="I308" s="52"/>
    </row>
    <row r="309" spans="4:9" x14ac:dyDescent="0.35">
      <c r="D309" s="304"/>
      <c r="I309" s="52"/>
    </row>
    <row r="310" spans="4:9" x14ac:dyDescent="0.35">
      <c r="D310" s="304"/>
      <c r="I310" s="52"/>
    </row>
    <row r="311" spans="4:9" x14ac:dyDescent="0.35">
      <c r="D311" s="304"/>
      <c r="I311" s="52"/>
    </row>
    <row r="312" spans="4:9" x14ac:dyDescent="0.35">
      <c r="D312" s="304"/>
      <c r="I312" s="52"/>
    </row>
    <row r="313" spans="4:9" x14ac:dyDescent="0.35">
      <c r="D313" s="304"/>
      <c r="I313" s="52"/>
    </row>
    <row r="314" spans="4:9" x14ac:dyDescent="0.35">
      <c r="D314" s="304"/>
      <c r="I314" s="52"/>
    </row>
    <row r="315" spans="4:9" x14ac:dyDescent="0.35">
      <c r="D315" s="304"/>
      <c r="I315" s="52"/>
    </row>
    <row r="316" spans="4:9" x14ac:dyDescent="0.35">
      <c r="D316" s="304"/>
      <c r="I316" s="52"/>
    </row>
    <row r="317" spans="4:9" x14ac:dyDescent="0.35">
      <c r="D317" s="304"/>
      <c r="I317" s="52"/>
    </row>
    <row r="318" spans="4:9" x14ac:dyDescent="0.35">
      <c r="D318" s="304"/>
      <c r="I318" s="52"/>
    </row>
    <row r="319" spans="4:9" x14ac:dyDescent="0.35">
      <c r="D319" s="304"/>
      <c r="I319" s="52"/>
    </row>
    <row r="320" spans="4:9" x14ac:dyDescent="0.35">
      <c r="D320" s="304"/>
      <c r="I320" s="52"/>
    </row>
    <row r="321" spans="4:9" x14ac:dyDescent="0.35">
      <c r="D321" s="304"/>
      <c r="I321" s="52"/>
    </row>
    <row r="322" spans="4:9" x14ac:dyDescent="0.35">
      <c r="D322" s="304"/>
      <c r="I322" s="52"/>
    </row>
    <row r="323" spans="4:9" x14ac:dyDescent="0.35">
      <c r="D323" s="304"/>
      <c r="I323" s="52"/>
    </row>
    <row r="324" spans="4:9" x14ac:dyDescent="0.35">
      <c r="D324" s="304"/>
      <c r="I324" s="52"/>
    </row>
    <row r="325" spans="4:9" x14ac:dyDescent="0.35">
      <c r="D325" s="304"/>
      <c r="I325" s="52"/>
    </row>
    <row r="326" spans="4:9" x14ac:dyDescent="0.35">
      <c r="D326" s="304"/>
      <c r="I326" s="52"/>
    </row>
    <row r="327" spans="4:9" x14ac:dyDescent="0.35">
      <c r="D327" s="304"/>
      <c r="I327" s="52"/>
    </row>
    <row r="328" spans="4:9" x14ac:dyDescent="0.35">
      <c r="D328" s="304"/>
      <c r="I328" s="52"/>
    </row>
    <row r="329" spans="4:9" x14ac:dyDescent="0.35">
      <c r="D329" s="304"/>
      <c r="I329" s="52"/>
    </row>
    <row r="330" spans="4:9" x14ac:dyDescent="0.35">
      <c r="D330" s="304"/>
      <c r="I330" s="52"/>
    </row>
    <row r="331" spans="4:9" x14ac:dyDescent="0.35">
      <c r="D331" s="304"/>
      <c r="I331" s="52"/>
    </row>
    <row r="332" spans="4:9" x14ac:dyDescent="0.35">
      <c r="D332" s="304"/>
      <c r="I332" s="52"/>
    </row>
    <row r="333" spans="4:9" x14ac:dyDescent="0.35">
      <c r="D333" s="304"/>
      <c r="I333" s="52"/>
    </row>
    <row r="334" spans="4:9" x14ac:dyDescent="0.35">
      <c r="D334" s="304"/>
      <c r="I334" s="52"/>
    </row>
    <row r="335" spans="4:9" x14ac:dyDescent="0.35">
      <c r="D335" s="304"/>
      <c r="I335" s="52"/>
    </row>
    <row r="336" spans="4:9" x14ac:dyDescent="0.35">
      <c r="D336" s="304"/>
      <c r="I336" s="52"/>
    </row>
    <row r="337" spans="4:9" x14ac:dyDescent="0.35">
      <c r="D337" s="304"/>
      <c r="I337" s="52"/>
    </row>
    <row r="338" spans="4:9" x14ac:dyDescent="0.35">
      <c r="D338" s="304"/>
      <c r="I338" s="52"/>
    </row>
    <row r="339" spans="4:9" x14ac:dyDescent="0.35">
      <c r="D339" s="304"/>
      <c r="I339" s="52"/>
    </row>
    <row r="340" spans="4:9" x14ac:dyDescent="0.35">
      <c r="D340" s="304"/>
      <c r="I340" s="52"/>
    </row>
    <row r="341" spans="4:9" x14ac:dyDescent="0.35">
      <c r="D341" s="304"/>
      <c r="I341" s="52"/>
    </row>
    <row r="342" spans="4:9" x14ac:dyDescent="0.35">
      <c r="D342" s="304"/>
      <c r="I342" s="52"/>
    </row>
    <row r="343" spans="4:9" x14ac:dyDescent="0.35">
      <c r="D343" s="304"/>
      <c r="I343" s="52"/>
    </row>
    <row r="344" spans="4:9" x14ac:dyDescent="0.35">
      <c r="D344" s="304"/>
      <c r="I344" s="52"/>
    </row>
    <row r="345" spans="4:9" x14ac:dyDescent="0.35">
      <c r="D345" s="304"/>
      <c r="I345" s="52"/>
    </row>
    <row r="346" spans="4:9" x14ac:dyDescent="0.35">
      <c r="D346" s="304"/>
      <c r="I346" s="52"/>
    </row>
    <row r="347" spans="4:9" x14ac:dyDescent="0.35">
      <c r="D347" s="304"/>
      <c r="I347" s="52"/>
    </row>
    <row r="348" spans="4:9" x14ac:dyDescent="0.35">
      <c r="D348" s="304"/>
      <c r="I348" s="52"/>
    </row>
    <row r="349" spans="4:9" x14ac:dyDescent="0.35">
      <c r="D349" s="304"/>
      <c r="I349" s="52"/>
    </row>
    <row r="350" spans="4:9" x14ac:dyDescent="0.35">
      <c r="D350" s="304"/>
      <c r="I350" s="52"/>
    </row>
    <row r="351" spans="4:9" x14ac:dyDescent="0.35">
      <c r="D351" s="304"/>
      <c r="I351" s="52"/>
    </row>
    <row r="352" spans="4:9" x14ac:dyDescent="0.35">
      <c r="D352" s="304"/>
      <c r="I352" s="52"/>
    </row>
    <row r="353" spans="4:9" x14ac:dyDescent="0.35">
      <c r="D353" s="304"/>
      <c r="I353" s="52"/>
    </row>
    <row r="354" spans="4:9" x14ac:dyDescent="0.35">
      <c r="D354" s="304"/>
      <c r="I354" s="52"/>
    </row>
    <row r="355" spans="4:9" x14ac:dyDescent="0.35">
      <c r="D355" s="304"/>
      <c r="I355" s="52"/>
    </row>
    <row r="356" spans="4:9" x14ac:dyDescent="0.35">
      <c r="D356" s="304"/>
      <c r="I356" s="52"/>
    </row>
    <row r="357" spans="4:9" x14ac:dyDescent="0.35">
      <c r="D357" s="304"/>
      <c r="I357" s="52"/>
    </row>
    <row r="358" spans="4:9" x14ac:dyDescent="0.35">
      <c r="D358" s="304"/>
      <c r="I358" s="52"/>
    </row>
    <row r="359" spans="4:9" x14ac:dyDescent="0.35">
      <c r="D359" s="304"/>
      <c r="I359" s="52"/>
    </row>
    <row r="360" spans="4:9" x14ac:dyDescent="0.35">
      <c r="D360" s="304"/>
      <c r="I360" s="52"/>
    </row>
    <row r="361" spans="4:9" x14ac:dyDescent="0.35">
      <c r="D361" s="304"/>
      <c r="I361" s="52"/>
    </row>
    <row r="362" spans="4:9" x14ac:dyDescent="0.35">
      <c r="D362" s="304"/>
      <c r="I362" s="52"/>
    </row>
    <row r="363" spans="4:9" x14ac:dyDescent="0.35">
      <c r="D363" s="304"/>
      <c r="I363" s="52"/>
    </row>
    <row r="364" spans="4:9" x14ac:dyDescent="0.35">
      <c r="D364" s="304"/>
      <c r="I364" s="52"/>
    </row>
    <row r="365" spans="4:9" x14ac:dyDescent="0.35">
      <c r="D365" s="304"/>
      <c r="I365" s="52"/>
    </row>
    <row r="366" spans="4:9" x14ac:dyDescent="0.35">
      <c r="D366" s="304"/>
      <c r="I366" s="52"/>
    </row>
    <row r="367" spans="4:9" x14ac:dyDescent="0.35">
      <c r="D367" s="304"/>
      <c r="I367" s="52"/>
    </row>
    <row r="368" spans="4:9" x14ac:dyDescent="0.35">
      <c r="D368" s="304"/>
      <c r="I368" s="52"/>
    </row>
    <row r="369" spans="4:9" x14ac:dyDescent="0.35">
      <c r="D369" s="304"/>
      <c r="I369" s="52"/>
    </row>
    <row r="370" spans="4:9" x14ac:dyDescent="0.35">
      <c r="D370" s="304"/>
      <c r="I370" s="52"/>
    </row>
    <row r="371" spans="4:9" x14ac:dyDescent="0.35">
      <c r="D371" s="304"/>
      <c r="I371" s="52"/>
    </row>
    <row r="372" spans="4:9" x14ac:dyDescent="0.35">
      <c r="D372" s="304"/>
      <c r="I372" s="52"/>
    </row>
    <row r="373" spans="4:9" x14ac:dyDescent="0.35">
      <c r="D373" s="304"/>
      <c r="I373" s="52"/>
    </row>
    <row r="374" spans="4:9" x14ac:dyDescent="0.35">
      <c r="D374" s="304"/>
      <c r="I374" s="52"/>
    </row>
    <row r="375" spans="4:9" x14ac:dyDescent="0.35">
      <c r="D375" s="304"/>
      <c r="I375" s="52"/>
    </row>
    <row r="376" spans="4:9" x14ac:dyDescent="0.35">
      <c r="D376" s="304"/>
      <c r="I376" s="52"/>
    </row>
    <row r="377" spans="4:9" x14ac:dyDescent="0.35">
      <c r="D377" s="304"/>
      <c r="I377" s="52"/>
    </row>
    <row r="378" spans="4:9" x14ac:dyDescent="0.35">
      <c r="D378" s="304"/>
      <c r="I378" s="52"/>
    </row>
    <row r="379" spans="4:9" x14ac:dyDescent="0.35">
      <c r="D379" s="304"/>
      <c r="I379" s="52"/>
    </row>
    <row r="380" spans="4:9" x14ac:dyDescent="0.35">
      <c r="D380" s="304"/>
      <c r="I380" s="52"/>
    </row>
    <row r="381" spans="4:9" x14ac:dyDescent="0.35">
      <c r="D381" s="304"/>
      <c r="I381" s="52"/>
    </row>
    <row r="382" spans="4:9" x14ac:dyDescent="0.35">
      <c r="D382" s="304"/>
      <c r="I382" s="52"/>
    </row>
    <row r="383" spans="4:9" x14ac:dyDescent="0.35">
      <c r="D383" s="304"/>
      <c r="I383" s="52"/>
    </row>
    <row r="384" spans="4:9" x14ac:dyDescent="0.35">
      <c r="D384" s="304"/>
      <c r="I384" s="52"/>
    </row>
    <row r="385" spans="4:9" x14ac:dyDescent="0.35">
      <c r="D385" s="304"/>
      <c r="I385" s="52"/>
    </row>
    <row r="386" spans="4:9" x14ac:dyDescent="0.35">
      <c r="D386" s="304"/>
      <c r="I386" s="52"/>
    </row>
    <row r="387" spans="4:9" x14ac:dyDescent="0.35">
      <c r="D387" s="304"/>
      <c r="I387" s="52"/>
    </row>
    <row r="388" spans="4:9" x14ac:dyDescent="0.35">
      <c r="D388" s="304"/>
      <c r="I388" s="52"/>
    </row>
    <row r="389" spans="4:9" x14ac:dyDescent="0.35">
      <c r="D389" s="304"/>
      <c r="I389" s="52"/>
    </row>
    <row r="390" spans="4:9" x14ac:dyDescent="0.35">
      <c r="D390" s="304"/>
      <c r="I390" s="52"/>
    </row>
    <row r="391" spans="4:9" x14ac:dyDescent="0.35">
      <c r="D391" s="304"/>
      <c r="I391" s="52"/>
    </row>
    <row r="392" spans="4:9" x14ac:dyDescent="0.35">
      <c r="D392" s="304"/>
      <c r="I392" s="52"/>
    </row>
    <row r="393" spans="4:9" x14ac:dyDescent="0.35">
      <c r="D393" s="304"/>
      <c r="I393" s="52"/>
    </row>
    <row r="394" spans="4:9" x14ac:dyDescent="0.35">
      <c r="D394" s="304"/>
      <c r="I394" s="52"/>
    </row>
    <row r="395" spans="4:9" x14ac:dyDescent="0.35">
      <c r="D395" s="304"/>
      <c r="I395" s="52"/>
    </row>
    <row r="396" spans="4:9" x14ac:dyDescent="0.35">
      <c r="D396" s="304"/>
      <c r="I396" s="52"/>
    </row>
    <row r="397" spans="4:9" x14ac:dyDescent="0.35">
      <c r="D397" s="304"/>
      <c r="I397" s="52"/>
    </row>
    <row r="398" spans="4:9" x14ac:dyDescent="0.35">
      <c r="D398" s="304"/>
      <c r="I398" s="52"/>
    </row>
    <row r="399" spans="4:9" x14ac:dyDescent="0.35">
      <c r="D399" s="304"/>
      <c r="I399" s="52"/>
    </row>
    <row r="400" spans="4:9" x14ac:dyDescent="0.35">
      <c r="D400" s="304"/>
      <c r="I400" s="52"/>
    </row>
    <row r="401" spans="4:9" x14ac:dyDescent="0.35">
      <c r="D401" s="304"/>
      <c r="I401" s="52"/>
    </row>
    <row r="402" spans="4:9" x14ac:dyDescent="0.35">
      <c r="D402" s="304"/>
      <c r="I402" s="52"/>
    </row>
    <row r="403" spans="4:9" x14ac:dyDescent="0.35">
      <c r="D403" s="304"/>
      <c r="I403" s="52"/>
    </row>
    <row r="404" spans="4:9" x14ac:dyDescent="0.35">
      <c r="D404" s="304"/>
      <c r="I404" s="52"/>
    </row>
    <row r="405" spans="4:9" x14ac:dyDescent="0.35">
      <c r="D405" s="304"/>
      <c r="I405" s="52"/>
    </row>
    <row r="406" spans="4:9" x14ac:dyDescent="0.35">
      <c r="D406" s="304"/>
      <c r="I406" s="52"/>
    </row>
    <row r="407" spans="4:9" x14ac:dyDescent="0.35">
      <c r="D407" s="304"/>
      <c r="I407" s="52"/>
    </row>
    <row r="408" spans="4:9" x14ac:dyDescent="0.35">
      <c r="D408" s="304"/>
      <c r="I408" s="52"/>
    </row>
    <row r="409" spans="4:9" x14ac:dyDescent="0.35">
      <c r="D409" s="304"/>
      <c r="I409" s="52"/>
    </row>
    <row r="410" spans="4:9" x14ac:dyDescent="0.35">
      <c r="D410" s="304"/>
      <c r="I410" s="52"/>
    </row>
    <row r="411" spans="4:9" x14ac:dyDescent="0.35">
      <c r="D411" s="304"/>
      <c r="I411" s="52"/>
    </row>
    <row r="412" spans="4:9" x14ac:dyDescent="0.35">
      <c r="D412" s="304"/>
      <c r="I412" s="52"/>
    </row>
    <row r="413" spans="4:9" x14ac:dyDescent="0.35">
      <c r="D413" s="304"/>
      <c r="I413" s="52"/>
    </row>
    <row r="414" spans="4:9" x14ac:dyDescent="0.35">
      <c r="D414" s="304"/>
      <c r="I414" s="52"/>
    </row>
    <row r="415" spans="4:9" x14ac:dyDescent="0.35">
      <c r="D415" s="304"/>
      <c r="I415" s="52"/>
    </row>
    <row r="416" spans="4:9" x14ac:dyDescent="0.35">
      <c r="D416" s="304"/>
      <c r="I416" s="52"/>
    </row>
    <row r="417" spans="4:9" x14ac:dyDescent="0.35">
      <c r="D417" s="304"/>
      <c r="I417" s="52"/>
    </row>
    <row r="418" spans="4:9" x14ac:dyDescent="0.35">
      <c r="D418" s="304"/>
      <c r="I418" s="52"/>
    </row>
    <row r="419" spans="4:9" x14ac:dyDescent="0.35">
      <c r="D419" s="304"/>
      <c r="I419" s="52"/>
    </row>
    <row r="420" spans="4:9" x14ac:dyDescent="0.35">
      <c r="D420" s="304"/>
      <c r="I420" s="52"/>
    </row>
    <row r="421" spans="4:9" x14ac:dyDescent="0.35">
      <c r="D421" s="304"/>
      <c r="I421" s="52"/>
    </row>
    <row r="422" spans="4:9" x14ac:dyDescent="0.35">
      <c r="D422" s="304"/>
      <c r="I422" s="52"/>
    </row>
    <row r="423" spans="4:9" x14ac:dyDescent="0.35">
      <c r="D423" s="304"/>
      <c r="I423" s="52"/>
    </row>
    <row r="424" spans="4:9" x14ac:dyDescent="0.35">
      <c r="D424" s="304"/>
      <c r="I424" s="52"/>
    </row>
    <row r="425" spans="4:9" x14ac:dyDescent="0.35">
      <c r="D425" s="304"/>
      <c r="I425" s="52"/>
    </row>
    <row r="426" spans="4:9" x14ac:dyDescent="0.35">
      <c r="D426" s="304"/>
      <c r="I426" s="52"/>
    </row>
    <row r="427" spans="4:9" x14ac:dyDescent="0.35">
      <c r="D427" s="304"/>
      <c r="I427" s="52"/>
    </row>
    <row r="428" spans="4:9" x14ac:dyDescent="0.35">
      <c r="D428" s="304"/>
      <c r="I428" s="52"/>
    </row>
    <row r="429" spans="4:9" x14ac:dyDescent="0.35">
      <c r="D429" s="304"/>
      <c r="I429" s="52"/>
    </row>
    <row r="430" spans="4:9" x14ac:dyDescent="0.35">
      <c r="D430" s="304"/>
      <c r="I430" s="52"/>
    </row>
    <row r="431" spans="4:9" x14ac:dyDescent="0.35">
      <c r="D431" s="304"/>
      <c r="I431" s="52"/>
    </row>
    <row r="432" spans="4:9" x14ac:dyDescent="0.35">
      <c r="D432" s="304"/>
      <c r="I432" s="52"/>
    </row>
    <row r="433" spans="4:9" x14ac:dyDescent="0.35">
      <c r="D433" s="304"/>
      <c r="I433" s="52"/>
    </row>
    <row r="434" spans="4:9" x14ac:dyDescent="0.35">
      <c r="D434" s="304"/>
      <c r="I434" s="52"/>
    </row>
    <row r="435" spans="4:9" x14ac:dyDescent="0.35">
      <c r="D435" s="304"/>
      <c r="I435" s="52"/>
    </row>
    <row r="436" spans="4:9" x14ac:dyDescent="0.35">
      <c r="D436" s="304"/>
      <c r="I436" s="52"/>
    </row>
    <row r="437" spans="4:9" x14ac:dyDescent="0.35">
      <c r="D437" s="304"/>
      <c r="I437" s="52"/>
    </row>
    <row r="438" spans="4:9" x14ac:dyDescent="0.35">
      <c r="D438" s="304"/>
      <c r="I438" s="52"/>
    </row>
    <row r="439" spans="4:9" x14ac:dyDescent="0.35">
      <c r="D439" s="304"/>
      <c r="I439" s="52"/>
    </row>
    <row r="440" spans="4:9" x14ac:dyDescent="0.35">
      <c r="D440" s="304"/>
      <c r="I440" s="52"/>
    </row>
    <row r="441" spans="4:9" x14ac:dyDescent="0.35">
      <c r="D441" s="304"/>
      <c r="I441" s="52"/>
    </row>
    <row r="442" spans="4:9" x14ac:dyDescent="0.35">
      <c r="D442" s="304"/>
      <c r="I442" s="52"/>
    </row>
    <row r="443" spans="4:9" x14ac:dyDescent="0.35">
      <c r="D443" s="304"/>
      <c r="I443" s="52"/>
    </row>
    <row r="444" spans="4:9" x14ac:dyDescent="0.35">
      <c r="D444" s="304"/>
      <c r="I444" s="52"/>
    </row>
    <row r="445" spans="4:9" x14ac:dyDescent="0.35">
      <c r="D445" s="304"/>
      <c r="I445" s="52"/>
    </row>
    <row r="446" spans="4:9" x14ac:dyDescent="0.35">
      <c r="D446" s="304"/>
      <c r="I446" s="52"/>
    </row>
    <row r="447" spans="4:9" x14ac:dyDescent="0.35">
      <c r="D447" s="304"/>
      <c r="I447" s="52"/>
    </row>
    <row r="448" spans="4:9" x14ac:dyDescent="0.35">
      <c r="D448" s="304"/>
      <c r="I448" s="52"/>
    </row>
    <row r="449" spans="4:9" x14ac:dyDescent="0.35">
      <c r="D449" s="304"/>
      <c r="I449" s="52"/>
    </row>
    <row r="450" spans="4:9" x14ac:dyDescent="0.35">
      <c r="D450" s="304"/>
      <c r="I450" s="52"/>
    </row>
    <row r="451" spans="4:9" x14ac:dyDescent="0.35">
      <c r="D451" s="304"/>
      <c r="I451" s="52"/>
    </row>
    <row r="452" spans="4:9" x14ac:dyDescent="0.35">
      <c r="D452" s="304"/>
      <c r="I452" s="52"/>
    </row>
    <row r="453" spans="4:9" x14ac:dyDescent="0.35">
      <c r="D453" s="304"/>
      <c r="I453" s="52"/>
    </row>
    <row r="454" spans="4:9" x14ac:dyDescent="0.35">
      <c r="D454" s="304"/>
      <c r="I454" s="52"/>
    </row>
    <row r="455" spans="4:9" x14ac:dyDescent="0.35">
      <c r="D455" s="304"/>
      <c r="I455" s="52"/>
    </row>
    <row r="456" spans="4:9" x14ac:dyDescent="0.35">
      <c r="D456" s="304"/>
      <c r="I456" s="52"/>
    </row>
    <row r="457" spans="4:9" x14ac:dyDescent="0.35">
      <c r="D457" s="304"/>
      <c r="I457" s="52"/>
    </row>
    <row r="458" spans="4:9" x14ac:dyDescent="0.35">
      <c r="D458" s="304"/>
      <c r="I458" s="52"/>
    </row>
    <row r="459" spans="4:9" x14ac:dyDescent="0.35">
      <c r="D459" s="304"/>
      <c r="I459" s="52"/>
    </row>
    <row r="460" spans="4:9" x14ac:dyDescent="0.35">
      <c r="D460" s="304"/>
      <c r="I460" s="52"/>
    </row>
    <row r="461" spans="4:9" x14ac:dyDescent="0.35">
      <c r="D461" s="304"/>
      <c r="I461" s="52"/>
    </row>
    <row r="462" spans="4:9" x14ac:dyDescent="0.35">
      <c r="D462" s="304"/>
      <c r="I462" s="52"/>
    </row>
    <row r="463" spans="4:9" x14ac:dyDescent="0.35">
      <c r="D463" s="304"/>
      <c r="I463" s="52"/>
    </row>
    <row r="464" spans="4:9" x14ac:dyDescent="0.35">
      <c r="D464" s="304"/>
      <c r="I464" s="52"/>
    </row>
    <row r="465" spans="4:9" x14ac:dyDescent="0.35">
      <c r="D465" s="304"/>
      <c r="I465" s="52"/>
    </row>
    <row r="466" spans="4:9" x14ac:dyDescent="0.35">
      <c r="D466" s="304"/>
      <c r="I466" s="52"/>
    </row>
    <row r="467" spans="4:9" x14ac:dyDescent="0.35">
      <c r="D467" s="304"/>
      <c r="I467" s="52"/>
    </row>
    <row r="468" spans="4:9" x14ac:dyDescent="0.35">
      <c r="D468" s="304"/>
      <c r="I468" s="52"/>
    </row>
    <row r="469" spans="4:9" x14ac:dyDescent="0.35">
      <c r="D469" s="304"/>
      <c r="I469" s="52"/>
    </row>
    <row r="470" spans="4:9" x14ac:dyDescent="0.35">
      <c r="D470" s="304"/>
      <c r="I470" s="52"/>
    </row>
    <row r="471" spans="4:9" x14ac:dyDescent="0.35">
      <c r="D471" s="304"/>
      <c r="I471" s="52"/>
    </row>
    <row r="472" spans="4:9" x14ac:dyDescent="0.35">
      <c r="D472" s="304"/>
      <c r="I472" s="52"/>
    </row>
    <row r="473" spans="4:9" x14ac:dyDescent="0.35">
      <c r="D473" s="304"/>
      <c r="I473" s="52"/>
    </row>
    <row r="474" spans="4:9" x14ac:dyDescent="0.35">
      <c r="D474" s="304"/>
      <c r="I474" s="52"/>
    </row>
    <row r="475" spans="4:9" x14ac:dyDescent="0.35">
      <c r="D475" s="304"/>
      <c r="I475" s="52"/>
    </row>
    <row r="476" spans="4:9" x14ac:dyDescent="0.35">
      <c r="D476" s="304"/>
      <c r="I476" s="52"/>
    </row>
    <row r="477" spans="4:9" x14ac:dyDescent="0.35">
      <c r="D477" s="304"/>
      <c r="I477" s="52"/>
    </row>
    <row r="478" spans="4:9" x14ac:dyDescent="0.35">
      <c r="D478" s="304"/>
      <c r="I478" s="52"/>
    </row>
    <row r="479" spans="4:9" x14ac:dyDescent="0.35">
      <c r="D479" s="304"/>
      <c r="I479" s="52"/>
    </row>
    <row r="480" spans="4:9" x14ac:dyDescent="0.35">
      <c r="D480" s="304"/>
      <c r="I480" s="52"/>
    </row>
    <row r="481" spans="4:9" x14ac:dyDescent="0.35">
      <c r="D481" s="304"/>
      <c r="I481" s="52"/>
    </row>
    <row r="482" spans="4:9" x14ac:dyDescent="0.35">
      <c r="D482" s="304"/>
      <c r="I482" s="52"/>
    </row>
    <row r="483" spans="4:9" x14ac:dyDescent="0.35">
      <c r="D483" s="304"/>
      <c r="I483" s="52"/>
    </row>
    <row r="484" spans="4:9" x14ac:dyDescent="0.35">
      <c r="D484" s="304"/>
      <c r="I484" s="52"/>
    </row>
    <row r="485" spans="4:9" x14ac:dyDescent="0.35">
      <c r="D485" s="304"/>
      <c r="I485" s="52"/>
    </row>
    <row r="486" spans="4:9" x14ac:dyDescent="0.35">
      <c r="D486" s="304"/>
      <c r="I486" s="52"/>
    </row>
    <row r="487" spans="4:9" x14ac:dyDescent="0.35">
      <c r="D487" s="304"/>
      <c r="I487" s="52"/>
    </row>
    <row r="488" spans="4:9" x14ac:dyDescent="0.35">
      <c r="D488" s="304"/>
      <c r="I488" s="52"/>
    </row>
    <row r="489" spans="4:9" x14ac:dyDescent="0.35">
      <c r="D489" s="304"/>
      <c r="I489" s="52"/>
    </row>
    <row r="490" spans="4:9" x14ac:dyDescent="0.35">
      <c r="D490" s="304"/>
      <c r="I490" s="52"/>
    </row>
    <row r="491" spans="4:9" x14ac:dyDescent="0.35">
      <c r="D491" s="304"/>
      <c r="I491" s="52"/>
    </row>
    <row r="492" spans="4:9" x14ac:dyDescent="0.35">
      <c r="D492" s="304"/>
      <c r="I492" s="52"/>
    </row>
    <row r="493" spans="4:9" x14ac:dyDescent="0.35">
      <c r="D493" s="304"/>
      <c r="I493" s="52"/>
    </row>
    <row r="494" spans="4:9" x14ac:dyDescent="0.35">
      <c r="D494" s="304"/>
      <c r="I494" s="52"/>
    </row>
    <row r="495" spans="4:9" x14ac:dyDescent="0.35">
      <c r="D495" s="304"/>
      <c r="I495" s="52"/>
    </row>
    <row r="496" spans="4:9" x14ac:dyDescent="0.35">
      <c r="D496" s="304"/>
      <c r="I496" s="52"/>
    </row>
    <row r="497" spans="4:9" x14ac:dyDescent="0.35">
      <c r="D497" s="304"/>
      <c r="I497" s="52"/>
    </row>
    <row r="498" spans="4:9" x14ac:dyDescent="0.35">
      <c r="D498" s="304"/>
      <c r="I498" s="52"/>
    </row>
    <row r="499" spans="4:9" x14ac:dyDescent="0.35">
      <c r="D499" s="304"/>
      <c r="I499" s="52"/>
    </row>
    <row r="500" spans="4:9" x14ac:dyDescent="0.35">
      <c r="D500" s="304"/>
      <c r="I500" s="52"/>
    </row>
    <row r="501" spans="4:9" x14ac:dyDescent="0.35">
      <c r="D501" s="304"/>
      <c r="I501" s="52"/>
    </row>
    <row r="502" spans="4:9" x14ac:dyDescent="0.35">
      <c r="D502" s="304"/>
      <c r="I502" s="52"/>
    </row>
    <row r="503" spans="4:9" x14ac:dyDescent="0.35">
      <c r="D503" s="304"/>
      <c r="I503" s="52"/>
    </row>
    <row r="504" spans="4:9" x14ac:dyDescent="0.35">
      <c r="D504" s="304"/>
      <c r="I504" s="52"/>
    </row>
    <row r="505" spans="4:9" x14ac:dyDescent="0.35">
      <c r="D505" s="304"/>
      <c r="I505" s="52"/>
    </row>
    <row r="506" spans="4:9" x14ac:dyDescent="0.35">
      <c r="D506" s="304"/>
      <c r="I506" s="52"/>
    </row>
    <row r="507" spans="4:9" x14ac:dyDescent="0.35">
      <c r="D507" s="304"/>
      <c r="I507" s="52"/>
    </row>
    <row r="508" spans="4:9" x14ac:dyDescent="0.35">
      <c r="D508" s="304"/>
      <c r="I508" s="52"/>
    </row>
    <row r="509" spans="4:9" x14ac:dyDescent="0.35">
      <c r="D509" s="304"/>
      <c r="I509" s="52"/>
    </row>
    <row r="510" spans="4:9" x14ac:dyDescent="0.35">
      <c r="D510" s="304"/>
      <c r="I510" s="52"/>
    </row>
    <row r="511" spans="4:9" x14ac:dyDescent="0.35">
      <c r="D511" s="304"/>
      <c r="I511" s="52"/>
    </row>
    <row r="512" spans="4:9" x14ac:dyDescent="0.35">
      <c r="D512" s="304"/>
      <c r="I512" s="52"/>
    </row>
    <row r="513" spans="4:9" x14ac:dyDescent="0.35">
      <c r="D513" s="304"/>
      <c r="I513" s="52"/>
    </row>
    <row r="514" spans="4:9" x14ac:dyDescent="0.35">
      <c r="D514" s="304"/>
      <c r="I514" s="52"/>
    </row>
    <row r="515" spans="4:9" x14ac:dyDescent="0.35">
      <c r="D515" s="304"/>
      <c r="I515" s="52"/>
    </row>
    <row r="516" spans="4:9" x14ac:dyDescent="0.35">
      <c r="D516" s="304"/>
      <c r="I516" s="52"/>
    </row>
  </sheetData>
  <mergeCells count="10">
    <mergeCell ref="B7:E7"/>
    <mergeCell ref="A71:J71"/>
    <mergeCell ref="I8:I9"/>
    <mergeCell ref="B8:B9"/>
    <mergeCell ref="D8:D9"/>
    <mergeCell ref="A75:E75"/>
    <mergeCell ref="G8:G9"/>
    <mergeCell ref="H8:H9"/>
    <mergeCell ref="A8:A9"/>
    <mergeCell ref="C8:C9"/>
  </mergeCells>
  <pageMargins left="0.7" right="0.7" top="0.75" bottom="0.75" header="0.3" footer="0.3"/>
  <pageSetup orientation="portrait" verticalDpi="598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9"/>
  <sheetViews>
    <sheetView topLeftCell="A4" zoomScale="85" zoomScaleNormal="85" workbookViewId="0">
      <pane xSplit="1" ySplit="6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328125" defaultRowHeight="12.75" x14ac:dyDescent="0.35"/>
  <cols>
    <col min="1" max="1" width="29" style="52" customWidth="1"/>
    <col min="2" max="2" width="10.265625" style="52" customWidth="1"/>
    <col min="3" max="3" width="9.1328125" style="52"/>
    <col min="4" max="4" width="8.1328125" style="52" customWidth="1"/>
    <col min="5" max="5" width="9.1328125" style="53"/>
    <col min="6" max="6" width="12.3984375" style="53" customWidth="1"/>
    <col min="7" max="7" width="12.86328125" style="52" customWidth="1"/>
    <col min="8" max="8" width="12.3984375" style="52" customWidth="1"/>
    <col min="9" max="9" width="1.59765625" style="52" customWidth="1"/>
    <col min="10" max="10" width="10" style="52" customWidth="1"/>
    <col min="11" max="11" width="9.1328125" style="52"/>
    <col min="12" max="12" width="8.1328125" style="52" customWidth="1"/>
    <col min="13" max="13" width="8.73046875" style="53" customWidth="1"/>
    <col min="14" max="14" width="8.86328125" style="53" customWidth="1"/>
    <col min="15" max="16" width="12.26562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117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84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81.400000000000006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105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104</v>
      </c>
      <c r="P8" s="359"/>
    </row>
    <row r="9" spans="1:16" ht="31.5" customHeight="1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33" customHeight="1" x14ac:dyDescent="0.35">
      <c r="A10" s="88" t="s">
        <v>50</v>
      </c>
      <c r="B10" s="151">
        <v>1</v>
      </c>
      <c r="C10" s="151">
        <v>1</v>
      </c>
      <c r="D10" s="152">
        <v>1</v>
      </c>
      <c r="E10" s="70">
        <f t="shared" ref="E10:E41" si="0">IF(ISERROR(D10/B10), "-", (D10/B10))</f>
        <v>1</v>
      </c>
      <c r="F10" s="70">
        <f t="shared" ref="F10:F41" si="1">IF(ISERROR(D10/C10), "-", (D10/C10))</f>
        <v>1</v>
      </c>
      <c r="G10" s="152">
        <v>1</v>
      </c>
      <c r="H10" s="68">
        <v>1</v>
      </c>
      <c r="I10" s="72"/>
      <c r="J10" s="152">
        <v>2</v>
      </c>
      <c r="K10" s="152">
        <v>2</v>
      </c>
      <c r="L10" s="152">
        <v>2</v>
      </c>
      <c r="M10" s="70">
        <f t="shared" ref="M10:M41" si="2">IF(ISERROR(L10/J10), "-", (L10/J10))</f>
        <v>1</v>
      </c>
      <c r="N10" s="70">
        <f t="shared" ref="N10:N41" si="3">IF(ISERROR(L10/K10), "-", (L10/K10))</f>
        <v>1</v>
      </c>
      <c r="O10" s="152">
        <v>2</v>
      </c>
      <c r="P10" s="68">
        <v>6</v>
      </c>
    </row>
    <row r="11" spans="1:16" ht="23.25" customHeight="1" x14ac:dyDescent="0.35">
      <c r="A11" s="87" t="s">
        <v>5</v>
      </c>
      <c r="B11" s="151">
        <v>0</v>
      </c>
      <c r="C11" s="151">
        <v>0</v>
      </c>
      <c r="D11" s="151">
        <v>0</v>
      </c>
      <c r="E11" s="70" t="str">
        <f t="shared" si="0"/>
        <v>-</v>
      </c>
      <c r="F11" s="70" t="str">
        <f t="shared" si="1"/>
        <v>-</v>
      </c>
      <c r="G11" s="151">
        <v>0</v>
      </c>
      <c r="H11" s="68">
        <v>0</v>
      </c>
      <c r="I11" s="72"/>
      <c r="J11" s="151">
        <v>0</v>
      </c>
      <c r="K11" s="151">
        <v>0</v>
      </c>
      <c r="L11" s="151">
        <v>0</v>
      </c>
      <c r="M11" s="70" t="str">
        <f t="shared" si="2"/>
        <v>-</v>
      </c>
      <c r="N11" s="70" t="str">
        <f t="shared" si="3"/>
        <v>-</v>
      </c>
      <c r="O11" s="151">
        <v>0</v>
      </c>
      <c r="P11" s="68">
        <v>3</v>
      </c>
    </row>
    <row r="12" spans="1:16" ht="25.5" x14ac:dyDescent="0.35">
      <c r="A12" s="74" t="s">
        <v>6</v>
      </c>
      <c r="B12" s="151">
        <v>0</v>
      </c>
      <c r="C12" s="151">
        <v>0</v>
      </c>
      <c r="D12" s="151">
        <v>0</v>
      </c>
      <c r="E12" s="70" t="str">
        <f t="shared" si="0"/>
        <v>-</v>
      </c>
      <c r="F12" s="70" t="str">
        <f t="shared" si="1"/>
        <v>-</v>
      </c>
      <c r="G12" s="151">
        <v>0</v>
      </c>
      <c r="H12" s="68">
        <v>0</v>
      </c>
      <c r="I12" s="72"/>
      <c r="J12" s="151">
        <v>0</v>
      </c>
      <c r="K12" s="151">
        <v>0</v>
      </c>
      <c r="L12" s="151">
        <v>0</v>
      </c>
      <c r="M12" s="70" t="str">
        <f t="shared" si="2"/>
        <v>-</v>
      </c>
      <c r="N12" s="70" t="str">
        <f t="shared" si="3"/>
        <v>-</v>
      </c>
      <c r="O12" s="151">
        <v>0</v>
      </c>
      <c r="P12" s="68">
        <v>8</v>
      </c>
    </row>
    <row r="13" spans="1:16" ht="25.5" x14ac:dyDescent="0.35">
      <c r="A13" s="74" t="s">
        <v>7</v>
      </c>
      <c r="B13" s="152">
        <v>14</v>
      </c>
      <c r="C13" s="152">
        <v>14</v>
      </c>
      <c r="D13" s="152">
        <v>14</v>
      </c>
      <c r="E13" s="70">
        <f t="shared" si="0"/>
        <v>1</v>
      </c>
      <c r="F13" s="70">
        <f t="shared" si="1"/>
        <v>1</v>
      </c>
      <c r="G13" s="152">
        <v>14</v>
      </c>
      <c r="H13" s="68">
        <v>428</v>
      </c>
      <c r="I13" s="72"/>
      <c r="J13" s="152">
        <v>3</v>
      </c>
      <c r="K13" s="152">
        <v>4</v>
      </c>
      <c r="L13" s="152">
        <v>3</v>
      </c>
      <c r="M13" s="70">
        <f t="shared" si="2"/>
        <v>1</v>
      </c>
      <c r="N13" s="70">
        <f t="shared" si="3"/>
        <v>0.75</v>
      </c>
      <c r="O13" s="152">
        <v>3</v>
      </c>
      <c r="P13" s="68">
        <v>169</v>
      </c>
    </row>
    <row r="14" spans="1:16" ht="25.5" x14ac:dyDescent="0.35">
      <c r="A14" s="74" t="s">
        <v>8</v>
      </c>
      <c r="B14" s="152">
        <v>0</v>
      </c>
      <c r="C14" s="152">
        <v>0</v>
      </c>
      <c r="D14" s="152">
        <v>0</v>
      </c>
      <c r="E14" s="70" t="str">
        <f t="shared" si="0"/>
        <v>-</v>
      </c>
      <c r="F14" s="70" t="str">
        <f t="shared" si="1"/>
        <v>-</v>
      </c>
      <c r="G14" s="152">
        <v>0</v>
      </c>
      <c r="H14" s="68">
        <v>0</v>
      </c>
      <c r="I14" s="72"/>
      <c r="J14" s="152">
        <v>1</v>
      </c>
      <c r="K14" s="152">
        <v>1</v>
      </c>
      <c r="L14" s="152">
        <v>0</v>
      </c>
      <c r="M14" s="70">
        <f t="shared" si="2"/>
        <v>0</v>
      </c>
      <c r="N14" s="70">
        <f t="shared" si="3"/>
        <v>0</v>
      </c>
      <c r="O14" s="152">
        <v>0</v>
      </c>
      <c r="P14" s="68">
        <v>11</v>
      </c>
    </row>
    <row r="15" spans="1:16" ht="25.5" x14ac:dyDescent="0.35">
      <c r="A15" s="74" t="s">
        <v>9</v>
      </c>
      <c r="B15" s="152">
        <v>2</v>
      </c>
      <c r="C15" s="152">
        <v>3</v>
      </c>
      <c r="D15" s="152">
        <v>2</v>
      </c>
      <c r="E15" s="70">
        <f t="shared" si="0"/>
        <v>1</v>
      </c>
      <c r="F15" s="70">
        <f t="shared" si="1"/>
        <v>0.66666666666666663</v>
      </c>
      <c r="G15" s="152">
        <v>2</v>
      </c>
      <c r="H15" s="68">
        <v>9</v>
      </c>
      <c r="I15" s="72"/>
      <c r="J15" s="152">
        <v>0</v>
      </c>
      <c r="K15" s="152">
        <v>0</v>
      </c>
      <c r="L15" s="152">
        <v>0</v>
      </c>
      <c r="M15" s="70" t="str">
        <f t="shared" si="2"/>
        <v>-</v>
      </c>
      <c r="N15" s="70" t="str">
        <f t="shared" si="3"/>
        <v>-</v>
      </c>
      <c r="O15" s="152">
        <v>0</v>
      </c>
      <c r="P15" s="68">
        <v>2</v>
      </c>
    </row>
    <row r="16" spans="1:16" ht="25.5" x14ac:dyDescent="0.35">
      <c r="A16" s="74" t="s">
        <v>10</v>
      </c>
      <c r="B16" s="152">
        <v>0</v>
      </c>
      <c r="C16" s="152">
        <v>0</v>
      </c>
      <c r="D16" s="152">
        <v>0</v>
      </c>
      <c r="E16" s="70" t="str">
        <f t="shared" si="0"/>
        <v>-</v>
      </c>
      <c r="F16" s="70" t="str">
        <f t="shared" si="1"/>
        <v>-</v>
      </c>
      <c r="G16" s="152">
        <v>0</v>
      </c>
      <c r="H16" s="68">
        <v>38</v>
      </c>
      <c r="I16" s="72"/>
      <c r="J16" s="152">
        <v>0</v>
      </c>
      <c r="K16" s="152">
        <v>0</v>
      </c>
      <c r="L16" s="152">
        <v>0</v>
      </c>
      <c r="M16" s="70" t="str">
        <f t="shared" si="2"/>
        <v>-</v>
      </c>
      <c r="N16" s="70" t="str">
        <f t="shared" si="3"/>
        <v>-</v>
      </c>
      <c r="O16" s="152">
        <v>0</v>
      </c>
      <c r="P16" s="68">
        <v>14</v>
      </c>
    </row>
    <row r="17" spans="1:16" ht="25.5" x14ac:dyDescent="0.35">
      <c r="A17" s="74" t="s">
        <v>11</v>
      </c>
      <c r="B17" s="152">
        <v>0</v>
      </c>
      <c r="C17" s="152">
        <v>0</v>
      </c>
      <c r="D17" s="152">
        <v>0</v>
      </c>
      <c r="E17" s="70" t="str">
        <f t="shared" si="0"/>
        <v>-</v>
      </c>
      <c r="F17" s="70" t="str">
        <f t="shared" si="1"/>
        <v>-</v>
      </c>
      <c r="G17" s="152">
        <v>0</v>
      </c>
      <c r="H17" s="68">
        <v>15</v>
      </c>
      <c r="I17" s="72"/>
      <c r="J17" s="152">
        <v>0</v>
      </c>
      <c r="K17" s="152">
        <v>0</v>
      </c>
      <c r="L17" s="152">
        <v>0</v>
      </c>
      <c r="M17" s="70" t="str">
        <f t="shared" si="2"/>
        <v>-</v>
      </c>
      <c r="N17" s="70" t="str">
        <f t="shared" si="3"/>
        <v>-</v>
      </c>
      <c r="O17" s="152">
        <v>0</v>
      </c>
      <c r="P17" s="68">
        <v>8</v>
      </c>
    </row>
    <row r="18" spans="1:16" ht="25.5" x14ac:dyDescent="0.35">
      <c r="A18" s="74" t="s">
        <v>12</v>
      </c>
      <c r="B18" s="152">
        <v>15</v>
      </c>
      <c r="C18" s="152">
        <v>21</v>
      </c>
      <c r="D18" s="152">
        <v>13</v>
      </c>
      <c r="E18" s="70">
        <f t="shared" si="0"/>
        <v>0.8666666666666667</v>
      </c>
      <c r="F18" s="70">
        <f t="shared" si="1"/>
        <v>0.61904761904761907</v>
      </c>
      <c r="G18" s="152">
        <v>13</v>
      </c>
      <c r="H18" s="68">
        <v>491</v>
      </c>
      <c r="I18" s="72"/>
      <c r="J18" s="152">
        <v>4</v>
      </c>
      <c r="K18" s="152">
        <v>5</v>
      </c>
      <c r="L18" s="152">
        <v>1</v>
      </c>
      <c r="M18" s="70">
        <f t="shared" si="2"/>
        <v>0.25</v>
      </c>
      <c r="N18" s="70">
        <f t="shared" si="3"/>
        <v>0.2</v>
      </c>
      <c r="O18" s="152">
        <v>1</v>
      </c>
      <c r="P18" s="68">
        <v>166</v>
      </c>
    </row>
    <row r="19" spans="1:16" s="58" customFormat="1" ht="25.5" x14ac:dyDescent="0.35">
      <c r="A19" s="76" t="s">
        <v>49</v>
      </c>
      <c r="B19" s="153">
        <v>0</v>
      </c>
      <c r="C19" s="153">
        <v>0</v>
      </c>
      <c r="D19" s="153">
        <v>0</v>
      </c>
      <c r="E19" s="70" t="str">
        <f t="shared" si="0"/>
        <v>-</v>
      </c>
      <c r="F19" s="70" t="str">
        <f t="shared" si="1"/>
        <v>-</v>
      </c>
      <c r="G19" s="153">
        <v>0</v>
      </c>
      <c r="H19" s="68">
        <v>1</v>
      </c>
      <c r="I19" s="67"/>
      <c r="J19" s="153">
        <v>0</v>
      </c>
      <c r="K19" s="153">
        <v>0</v>
      </c>
      <c r="L19" s="153">
        <v>0</v>
      </c>
      <c r="M19" s="70" t="str">
        <f t="shared" si="2"/>
        <v>-</v>
      </c>
      <c r="N19" s="70" t="str">
        <f t="shared" si="3"/>
        <v>-</v>
      </c>
      <c r="O19" s="153">
        <v>0</v>
      </c>
      <c r="P19" s="68">
        <v>1</v>
      </c>
    </row>
    <row r="20" spans="1:16" s="58" customFormat="1" ht="25.5" x14ac:dyDescent="0.35">
      <c r="A20" s="76" t="s">
        <v>51</v>
      </c>
      <c r="B20" s="153">
        <v>0</v>
      </c>
      <c r="C20" s="153">
        <v>0</v>
      </c>
      <c r="D20" s="153">
        <v>0</v>
      </c>
      <c r="E20" s="70" t="str">
        <f t="shared" si="0"/>
        <v>-</v>
      </c>
      <c r="F20" s="70" t="str">
        <f t="shared" si="1"/>
        <v>-</v>
      </c>
      <c r="G20" s="153">
        <v>0</v>
      </c>
      <c r="H20" s="68">
        <v>0</v>
      </c>
      <c r="I20" s="67"/>
      <c r="J20" s="153">
        <v>0</v>
      </c>
      <c r="K20" s="153">
        <v>0</v>
      </c>
      <c r="L20" s="153">
        <v>0</v>
      </c>
      <c r="M20" s="70" t="str">
        <f t="shared" si="2"/>
        <v>-</v>
      </c>
      <c r="N20" s="70" t="str">
        <f t="shared" si="3"/>
        <v>-</v>
      </c>
      <c r="O20" s="153">
        <v>0</v>
      </c>
      <c r="P20" s="68">
        <v>0</v>
      </c>
    </row>
    <row r="21" spans="1:16" ht="25.5" x14ac:dyDescent="0.35">
      <c r="A21" s="74" t="s">
        <v>13</v>
      </c>
      <c r="B21" s="152">
        <v>19</v>
      </c>
      <c r="C21" s="152">
        <v>21</v>
      </c>
      <c r="D21" s="152">
        <v>17</v>
      </c>
      <c r="E21" s="70">
        <f t="shared" si="0"/>
        <v>0.89473684210526316</v>
      </c>
      <c r="F21" s="70">
        <f t="shared" si="1"/>
        <v>0.80952380952380953</v>
      </c>
      <c r="G21" s="152">
        <v>17</v>
      </c>
      <c r="H21" s="68">
        <v>528</v>
      </c>
      <c r="I21" s="72"/>
      <c r="J21" s="152">
        <v>4</v>
      </c>
      <c r="K21" s="152">
        <v>6</v>
      </c>
      <c r="L21" s="152">
        <v>1</v>
      </c>
      <c r="M21" s="70">
        <f t="shared" si="2"/>
        <v>0.25</v>
      </c>
      <c r="N21" s="70">
        <f t="shared" si="3"/>
        <v>0.16666666666666666</v>
      </c>
      <c r="O21" s="152">
        <v>1</v>
      </c>
      <c r="P21" s="68">
        <v>57</v>
      </c>
    </row>
    <row r="22" spans="1:16" ht="25.5" x14ac:dyDescent="0.35">
      <c r="A22" s="74" t="s">
        <v>14</v>
      </c>
      <c r="B22" s="152">
        <v>7</v>
      </c>
      <c r="C22" s="152">
        <v>7</v>
      </c>
      <c r="D22" s="152">
        <v>7</v>
      </c>
      <c r="E22" s="70">
        <f t="shared" si="0"/>
        <v>1</v>
      </c>
      <c r="F22" s="70">
        <f t="shared" si="1"/>
        <v>1</v>
      </c>
      <c r="G22" s="152">
        <v>7</v>
      </c>
      <c r="H22" s="68">
        <v>183</v>
      </c>
      <c r="I22" s="72"/>
      <c r="J22" s="152">
        <v>16</v>
      </c>
      <c r="K22" s="152">
        <v>22</v>
      </c>
      <c r="L22" s="152">
        <v>12</v>
      </c>
      <c r="M22" s="70">
        <f t="shared" si="2"/>
        <v>0.75</v>
      </c>
      <c r="N22" s="70">
        <f t="shared" si="3"/>
        <v>0.54545454545454541</v>
      </c>
      <c r="O22" s="152">
        <v>12</v>
      </c>
      <c r="P22" s="68">
        <v>366</v>
      </c>
    </row>
    <row r="23" spans="1:16" ht="38.25" x14ac:dyDescent="0.35">
      <c r="A23" s="81" t="s">
        <v>73</v>
      </c>
      <c r="B23" s="156">
        <v>0</v>
      </c>
      <c r="C23" s="156">
        <v>0</v>
      </c>
      <c r="D23" s="156">
        <v>0</v>
      </c>
      <c r="E23" s="78" t="str">
        <f t="shared" si="0"/>
        <v>-</v>
      </c>
      <c r="F23" s="78" t="str">
        <f t="shared" si="1"/>
        <v>-</v>
      </c>
      <c r="G23" s="156">
        <v>0</v>
      </c>
      <c r="H23" s="68">
        <v>0</v>
      </c>
      <c r="I23" s="79"/>
      <c r="J23" s="156">
        <v>0</v>
      </c>
      <c r="K23" s="156">
        <v>0</v>
      </c>
      <c r="L23" s="156">
        <v>0</v>
      </c>
      <c r="M23" s="78" t="str">
        <f t="shared" si="2"/>
        <v>-</v>
      </c>
      <c r="N23" s="78" t="str">
        <f t="shared" si="3"/>
        <v>-</v>
      </c>
      <c r="O23" s="156">
        <v>0</v>
      </c>
      <c r="P23" s="68">
        <v>1</v>
      </c>
    </row>
    <row r="24" spans="1:16" ht="27" customHeight="1" x14ac:dyDescent="0.35">
      <c r="A24" s="74" t="s">
        <v>52</v>
      </c>
      <c r="B24" s="152">
        <v>0</v>
      </c>
      <c r="C24" s="152">
        <v>0</v>
      </c>
      <c r="D24" s="152">
        <v>0</v>
      </c>
      <c r="E24" s="70" t="str">
        <f t="shared" si="0"/>
        <v>-</v>
      </c>
      <c r="F24" s="70" t="str">
        <f t="shared" si="1"/>
        <v>-</v>
      </c>
      <c r="G24" s="152">
        <v>0</v>
      </c>
      <c r="H24" s="68">
        <v>0</v>
      </c>
      <c r="I24" s="72"/>
      <c r="J24" s="152">
        <v>0</v>
      </c>
      <c r="K24" s="152">
        <v>0</v>
      </c>
      <c r="L24" s="152">
        <v>0</v>
      </c>
      <c r="M24" s="70" t="str">
        <f t="shared" si="2"/>
        <v>-</v>
      </c>
      <c r="N24" s="70" t="str">
        <f t="shared" si="3"/>
        <v>-</v>
      </c>
      <c r="O24" s="152">
        <v>0</v>
      </c>
      <c r="P24" s="68">
        <v>0</v>
      </c>
    </row>
    <row r="25" spans="1:16" ht="25.5" x14ac:dyDescent="0.35">
      <c r="A25" s="86" t="s">
        <v>15</v>
      </c>
      <c r="B25" s="152">
        <v>0</v>
      </c>
      <c r="C25" s="152">
        <v>0</v>
      </c>
      <c r="D25" s="152">
        <v>0</v>
      </c>
      <c r="E25" s="84" t="str">
        <f t="shared" si="0"/>
        <v>-</v>
      </c>
      <c r="F25" s="84" t="str">
        <f t="shared" si="1"/>
        <v>-</v>
      </c>
      <c r="G25" s="152">
        <v>0</v>
      </c>
      <c r="H25" s="68">
        <v>0</v>
      </c>
      <c r="I25" s="85"/>
      <c r="J25" s="152">
        <v>0</v>
      </c>
      <c r="K25" s="152">
        <v>0</v>
      </c>
      <c r="L25" s="152">
        <v>0</v>
      </c>
      <c r="M25" s="84" t="str">
        <f t="shared" si="2"/>
        <v>-</v>
      </c>
      <c r="N25" s="84" t="str">
        <f t="shared" si="3"/>
        <v>-</v>
      </c>
      <c r="O25" s="152">
        <v>0</v>
      </c>
      <c r="P25" s="68">
        <v>0</v>
      </c>
    </row>
    <row r="26" spans="1:16" ht="25.5" x14ac:dyDescent="0.35">
      <c r="A26" s="74" t="s">
        <v>16</v>
      </c>
      <c r="B26" s="152">
        <v>0</v>
      </c>
      <c r="C26" s="152">
        <v>0</v>
      </c>
      <c r="D26" s="152">
        <v>0</v>
      </c>
      <c r="E26" s="70" t="str">
        <f t="shared" si="0"/>
        <v>-</v>
      </c>
      <c r="F26" s="70" t="str">
        <f t="shared" si="1"/>
        <v>-</v>
      </c>
      <c r="G26" s="152">
        <v>0</v>
      </c>
      <c r="H26" s="68">
        <v>0</v>
      </c>
      <c r="I26" s="72"/>
      <c r="J26" s="152">
        <v>1</v>
      </c>
      <c r="K26" s="152">
        <v>1</v>
      </c>
      <c r="L26" s="152">
        <v>1</v>
      </c>
      <c r="M26" s="70">
        <f t="shared" si="2"/>
        <v>1</v>
      </c>
      <c r="N26" s="70">
        <f t="shared" si="3"/>
        <v>1</v>
      </c>
      <c r="O26" s="152">
        <v>1</v>
      </c>
      <c r="P26" s="68">
        <v>3</v>
      </c>
    </row>
    <row r="27" spans="1:16" ht="38.25" x14ac:dyDescent="0.35">
      <c r="A27" s="82" t="s">
        <v>71</v>
      </c>
      <c r="B27" s="152">
        <v>0</v>
      </c>
      <c r="C27" s="152">
        <v>0</v>
      </c>
      <c r="D27" s="152">
        <v>0</v>
      </c>
      <c r="E27" s="78" t="str">
        <f t="shared" si="0"/>
        <v>-</v>
      </c>
      <c r="F27" s="78" t="str">
        <f t="shared" si="1"/>
        <v>-</v>
      </c>
      <c r="G27" s="152">
        <v>0</v>
      </c>
      <c r="H27" s="68">
        <v>0</v>
      </c>
      <c r="I27" s="79"/>
      <c r="J27" s="152">
        <v>2</v>
      </c>
      <c r="K27" s="152">
        <v>2</v>
      </c>
      <c r="L27" s="152">
        <v>0</v>
      </c>
      <c r="M27" s="78">
        <f t="shared" si="2"/>
        <v>0</v>
      </c>
      <c r="N27" s="78">
        <f t="shared" si="3"/>
        <v>0</v>
      </c>
      <c r="O27" s="152">
        <v>0</v>
      </c>
      <c r="P27" s="68">
        <v>0</v>
      </c>
    </row>
    <row r="28" spans="1:16" ht="38.25" x14ac:dyDescent="0.35">
      <c r="A28" s="82" t="s">
        <v>72</v>
      </c>
      <c r="B28" s="152">
        <v>0</v>
      </c>
      <c r="C28" s="152">
        <v>0</v>
      </c>
      <c r="D28" s="152">
        <v>0</v>
      </c>
      <c r="E28" s="78" t="str">
        <f t="shared" si="0"/>
        <v>-</v>
      </c>
      <c r="F28" s="78" t="str">
        <f t="shared" si="1"/>
        <v>-</v>
      </c>
      <c r="G28" s="152">
        <v>0</v>
      </c>
      <c r="H28" s="68">
        <v>0</v>
      </c>
      <c r="I28" s="79"/>
      <c r="J28" s="152">
        <v>0</v>
      </c>
      <c r="K28" s="152">
        <v>0</v>
      </c>
      <c r="L28" s="152">
        <v>0</v>
      </c>
      <c r="M28" s="78" t="str">
        <f t="shared" si="2"/>
        <v>-</v>
      </c>
      <c r="N28" s="78" t="str">
        <f t="shared" si="3"/>
        <v>-</v>
      </c>
      <c r="O28" s="152">
        <v>0</v>
      </c>
      <c r="P28" s="68">
        <v>0</v>
      </c>
    </row>
    <row r="29" spans="1:16" ht="25.5" x14ac:dyDescent="0.35">
      <c r="A29" s="74" t="s">
        <v>17</v>
      </c>
      <c r="B29" s="152">
        <v>0</v>
      </c>
      <c r="C29" s="152">
        <v>0</v>
      </c>
      <c r="D29" s="152">
        <v>0</v>
      </c>
      <c r="E29" s="70" t="str">
        <f t="shared" si="0"/>
        <v>-</v>
      </c>
      <c r="F29" s="70" t="str">
        <f t="shared" si="1"/>
        <v>-</v>
      </c>
      <c r="G29" s="152">
        <v>0</v>
      </c>
      <c r="H29" s="68">
        <v>0</v>
      </c>
      <c r="I29" s="72"/>
      <c r="J29" s="152">
        <v>0</v>
      </c>
      <c r="K29" s="152">
        <v>0</v>
      </c>
      <c r="L29" s="152">
        <v>0</v>
      </c>
      <c r="M29" s="70" t="str">
        <f t="shared" si="2"/>
        <v>-</v>
      </c>
      <c r="N29" s="70" t="str">
        <f t="shared" si="3"/>
        <v>-</v>
      </c>
      <c r="O29" s="152">
        <v>0</v>
      </c>
      <c r="P29" s="68">
        <v>1</v>
      </c>
    </row>
    <row r="30" spans="1:16" ht="25.5" x14ac:dyDescent="0.35">
      <c r="A30" s="74" t="s">
        <v>53</v>
      </c>
      <c r="B30" s="152">
        <v>2</v>
      </c>
      <c r="C30" s="152">
        <v>2</v>
      </c>
      <c r="D30" s="152">
        <v>2</v>
      </c>
      <c r="E30" s="70">
        <f t="shared" si="0"/>
        <v>1</v>
      </c>
      <c r="F30" s="70">
        <f t="shared" si="1"/>
        <v>1</v>
      </c>
      <c r="G30" s="152">
        <v>2</v>
      </c>
      <c r="H30" s="68">
        <v>20</v>
      </c>
      <c r="I30" s="72"/>
      <c r="J30" s="152">
        <v>0</v>
      </c>
      <c r="K30" s="152">
        <v>0</v>
      </c>
      <c r="L30" s="152">
        <v>0</v>
      </c>
      <c r="M30" s="70" t="str">
        <f t="shared" si="2"/>
        <v>-</v>
      </c>
      <c r="N30" s="70" t="str">
        <f t="shared" si="3"/>
        <v>-</v>
      </c>
      <c r="O30" s="152">
        <v>0</v>
      </c>
      <c r="P30" s="68">
        <v>41</v>
      </c>
    </row>
    <row r="31" spans="1:16" ht="26.25" customHeight="1" x14ac:dyDescent="0.35">
      <c r="A31" s="74" t="s">
        <v>93</v>
      </c>
      <c r="B31" s="152">
        <v>0</v>
      </c>
      <c r="C31" s="152">
        <v>0</v>
      </c>
      <c r="D31" s="152">
        <v>0</v>
      </c>
      <c r="E31" s="70" t="str">
        <f t="shared" si="0"/>
        <v>-</v>
      </c>
      <c r="F31" s="70" t="str">
        <f t="shared" si="1"/>
        <v>-</v>
      </c>
      <c r="G31" s="152">
        <v>0</v>
      </c>
      <c r="H31" s="68">
        <v>7</v>
      </c>
      <c r="I31" s="72"/>
      <c r="J31" s="152">
        <v>4</v>
      </c>
      <c r="K31" s="152">
        <v>4</v>
      </c>
      <c r="L31" s="152">
        <v>3</v>
      </c>
      <c r="M31" s="70">
        <f t="shared" si="2"/>
        <v>0.75</v>
      </c>
      <c r="N31" s="70">
        <f t="shared" si="3"/>
        <v>0.75</v>
      </c>
      <c r="O31" s="152">
        <v>3</v>
      </c>
      <c r="P31" s="68">
        <v>63</v>
      </c>
    </row>
    <row r="32" spans="1:16" s="58" customFormat="1" ht="38.25" customHeight="1" x14ac:dyDescent="0.35">
      <c r="A32" s="81" t="s">
        <v>103</v>
      </c>
      <c r="B32" s="152">
        <v>0</v>
      </c>
      <c r="C32" s="152">
        <v>0</v>
      </c>
      <c r="D32" s="152">
        <v>0</v>
      </c>
      <c r="E32" s="78" t="str">
        <f t="shared" si="0"/>
        <v>-</v>
      </c>
      <c r="F32" s="78" t="str">
        <f t="shared" si="1"/>
        <v>-</v>
      </c>
      <c r="G32" s="152">
        <v>0</v>
      </c>
      <c r="H32" s="68">
        <v>0</v>
      </c>
      <c r="I32" s="79"/>
      <c r="J32" s="152">
        <v>0</v>
      </c>
      <c r="K32" s="152">
        <v>0</v>
      </c>
      <c r="L32" s="152">
        <v>0</v>
      </c>
      <c r="M32" s="78" t="str">
        <f t="shared" si="2"/>
        <v>-</v>
      </c>
      <c r="N32" s="78" t="str">
        <f t="shared" si="3"/>
        <v>-</v>
      </c>
      <c r="O32" s="152">
        <v>0</v>
      </c>
      <c r="P32" s="68">
        <v>0</v>
      </c>
    </row>
    <row r="33" spans="1:16" s="58" customFormat="1" ht="51" x14ac:dyDescent="0.35">
      <c r="A33" s="81" t="s">
        <v>102</v>
      </c>
      <c r="B33" s="152">
        <v>0</v>
      </c>
      <c r="C33" s="152">
        <v>0</v>
      </c>
      <c r="D33" s="152">
        <v>0</v>
      </c>
      <c r="E33" s="78" t="str">
        <f t="shared" si="0"/>
        <v>-</v>
      </c>
      <c r="F33" s="78" t="str">
        <f t="shared" si="1"/>
        <v>-</v>
      </c>
      <c r="G33" s="152">
        <v>0</v>
      </c>
      <c r="H33" s="68">
        <v>0</v>
      </c>
      <c r="I33" s="79"/>
      <c r="J33" s="152">
        <v>0</v>
      </c>
      <c r="K33" s="152">
        <v>0</v>
      </c>
      <c r="L33" s="152">
        <v>0</v>
      </c>
      <c r="M33" s="78" t="str">
        <f t="shared" si="2"/>
        <v>-</v>
      </c>
      <c r="N33" s="78" t="str">
        <f t="shared" si="3"/>
        <v>-</v>
      </c>
      <c r="O33" s="152">
        <v>0</v>
      </c>
      <c r="P33" s="68">
        <v>0</v>
      </c>
    </row>
    <row r="34" spans="1:16" s="58" customFormat="1" ht="51" x14ac:dyDescent="0.35">
      <c r="A34" s="81" t="s">
        <v>101</v>
      </c>
      <c r="B34" s="152">
        <v>0</v>
      </c>
      <c r="C34" s="152">
        <v>0</v>
      </c>
      <c r="D34" s="152">
        <v>0</v>
      </c>
      <c r="E34" s="78" t="str">
        <f t="shared" si="0"/>
        <v>-</v>
      </c>
      <c r="F34" s="78" t="str">
        <f t="shared" si="1"/>
        <v>-</v>
      </c>
      <c r="G34" s="152">
        <v>0</v>
      </c>
      <c r="H34" s="68">
        <v>0</v>
      </c>
      <c r="I34" s="79"/>
      <c r="J34" s="152">
        <v>0</v>
      </c>
      <c r="K34" s="152">
        <v>0</v>
      </c>
      <c r="L34" s="152">
        <v>0</v>
      </c>
      <c r="M34" s="78" t="str">
        <f t="shared" si="2"/>
        <v>-</v>
      </c>
      <c r="N34" s="78" t="str">
        <f t="shared" si="3"/>
        <v>-</v>
      </c>
      <c r="O34" s="152">
        <v>0</v>
      </c>
      <c r="P34" s="68">
        <v>0</v>
      </c>
    </row>
    <row r="35" spans="1:16" ht="25.5" x14ac:dyDescent="0.35">
      <c r="A35" s="74" t="s">
        <v>18</v>
      </c>
      <c r="B35" s="152">
        <v>2</v>
      </c>
      <c r="C35" s="152">
        <v>2</v>
      </c>
      <c r="D35" s="152">
        <v>2</v>
      </c>
      <c r="E35" s="70">
        <f t="shared" si="0"/>
        <v>1</v>
      </c>
      <c r="F35" s="70">
        <f t="shared" si="1"/>
        <v>1</v>
      </c>
      <c r="G35" s="152">
        <v>2</v>
      </c>
      <c r="H35" s="68">
        <v>55</v>
      </c>
      <c r="I35" s="72"/>
      <c r="J35" s="152">
        <v>1</v>
      </c>
      <c r="K35" s="152">
        <v>1</v>
      </c>
      <c r="L35" s="152">
        <v>1</v>
      </c>
      <c r="M35" s="70">
        <f t="shared" si="2"/>
        <v>1</v>
      </c>
      <c r="N35" s="70">
        <f t="shared" si="3"/>
        <v>1</v>
      </c>
      <c r="O35" s="152">
        <v>1</v>
      </c>
      <c r="P35" s="68">
        <v>25</v>
      </c>
    </row>
    <row r="36" spans="1:16" s="58" customFormat="1" ht="25.5" x14ac:dyDescent="0.35">
      <c r="A36" s="76" t="s">
        <v>19</v>
      </c>
      <c r="B36" s="153">
        <v>0</v>
      </c>
      <c r="C36" s="153">
        <v>0</v>
      </c>
      <c r="D36" s="153">
        <v>0</v>
      </c>
      <c r="E36" s="70" t="str">
        <f t="shared" si="0"/>
        <v>-</v>
      </c>
      <c r="F36" s="70" t="str">
        <f t="shared" si="1"/>
        <v>-</v>
      </c>
      <c r="G36" s="153">
        <v>0</v>
      </c>
      <c r="H36" s="68">
        <v>66</v>
      </c>
      <c r="I36" s="67"/>
      <c r="J36" s="153">
        <v>1</v>
      </c>
      <c r="K36" s="153">
        <v>1</v>
      </c>
      <c r="L36" s="153">
        <v>1</v>
      </c>
      <c r="M36" s="70">
        <f t="shared" si="2"/>
        <v>1</v>
      </c>
      <c r="N36" s="70">
        <f t="shared" si="3"/>
        <v>1</v>
      </c>
      <c r="O36" s="153">
        <v>1</v>
      </c>
      <c r="P36" s="68">
        <v>13</v>
      </c>
    </row>
    <row r="37" spans="1:16" s="58" customFormat="1" ht="51" x14ac:dyDescent="0.35">
      <c r="A37" s="76" t="s">
        <v>100</v>
      </c>
      <c r="B37" s="153">
        <v>0</v>
      </c>
      <c r="C37" s="153">
        <v>0</v>
      </c>
      <c r="D37" s="153">
        <v>0</v>
      </c>
      <c r="E37" s="70" t="str">
        <f t="shared" si="0"/>
        <v>-</v>
      </c>
      <c r="F37" s="70" t="str">
        <f t="shared" si="1"/>
        <v>-</v>
      </c>
      <c r="G37" s="153">
        <v>0</v>
      </c>
      <c r="H37" s="68">
        <v>8</v>
      </c>
      <c r="I37" s="67"/>
      <c r="J37" s="153">
        <v>0</v>
      </c>
      <c r="K37" s="153">
        <v>0</v>
      </c>
      <c r="L37" s="153">
        <v>0</v>
      </c>
      <c r="M37" s="70" t="str">
        <f t="shared" si="2"/>
        <v>-</v>
      </c>
      <c r="N37" s="70" t="str">
        <f t="shared" si="3"/>
        <v>-</v>
      </c>
      <c r="O37" s="153">
        <v>0</v>
      </c>
      <c r="P37" s="68">
        <v>2</v>
      </c>
    </row>
    <row r="38" spans="1:16" s="58" customFormat="1" ht="25.5" x14ac:dyDescent="0.35">
      <c r="A38" s="76" t="s">
        <v>20</v>
      </c>
      <c r="B38" s="153">
        <v>0</v>
      </c>
      <c r="C38" s="153">
        <v>0</v>
      </c>
      <c r="D38" s="153">
        <v>0</v>
      </c>
      <c r="E38" s="100" t="str">
        <f t="shared" si="0"/>
        <v>-</v>
      </c>
      <c r="F38" s="100" t="str">
        <f t="shared" si="1"/>
        <v>-</v>
      </c>
      <c r="G38" s="153">
        <v>0</v>
      </c>
      <c r="H38" s="68">
        <v>0</v>
      </c>
      <c r="I38" s="67"/>
      <c r="J38" s="153">
        <v>0</v>
      </c>
      <c r="K38" s="153">
        <v>0</v>
      </c>
      <c r="L38" s="153">
        <v>0</v>
      </c>
      <c r="M38" s="100" t="str">
        <f t="shared" si="2"/>
        <v>-</v>
      </c>
      <c r="N38" s="100" t="str">
        <f t="shared" si="3"/>
        <v>-</v>
      </c>
      <c r="O38" s="153">
        <v>0</v>
      </c>
      <c r="P38" s="68">
        <v>0</v>
      </c>
    </row>
    <row r="39" spans="1:16" s="58" customFormat="1" ht="25.5" x14ac:dyDescent="0.35">
      <c r="A39" s="76" t="s">
        <v>21</v>
      </c>
      <c r="B39" s="153">
        <v>0</v>
      </c>
      <c r="C39" s="153">
        <v>0</v>
      </c>
      <c r="D39" s="153">
        <v>0</v>
      </c>
      <c r="E39" s="100" t="str">
        <f t="shared" si="0"/>
        <v>-</v>
      </c>
      <c r="F39" s="100" t="str">
        <f t="shared" si="1"/>
        <v>-</v>
      </c>
      <c r="G39" s="153">
        <v>0</v>
      </c>
      <c r="H39" s="68">
        <v>0</v>
      </c>
      <c r="I39" s="67"/>
      <c r="J39" s="153">
        <v>0</v>
      </c>
      <c r="K39" s="153">
        <v>0</v>
      </c>
      <c r="L39" s="153">
        <v>0</v>
      </c>
      <c r="M39" s="100" t="str">
        <f t="shared" si="2"/>
        <v>-</v>
      </c>
      <c r="N39" s="100" t="str">
        <f t="shared" si="3"/>
        <v>-</v>
      </c>
      <c r="O39" s="153">
        <v>0</v>
      </c>
      <c r="P39" s="68">
        <v>7</v>
      </c>
    </row>
    <row r="40" spans="1:16" s="58" customFormat="1" ht="38.25" x14ac:dyDescent="0.35">
      <c r="A40" s="76" t="s">
        <v>99</v>
      </c>
      <c r="B40" s="153">
        <v>0</v>
      </c>
      <c r="C40" s="153">
        <v>0</v>
      </c>
      <c r="D40" s="153">
        <v>0</v>
      </c>
      <c r="E40" s="100" t="str">
        <f t="shared" si="0"/>
        <v>-</v>
      </c>
      <c r="F40" s="100" t="str">
        <f t="shared" si="1"/>
        <v>-</v>
      </c>
      <c r="G40" s="153">
        <v>0</v>
      </c>
      <c r="H40" s="68">
        <v>0</v>
      </c>
      <c r="I40" s="67"/>
      <c r="J40" s="153">
        <v>0</v>
      </c>
      <c r="K40" s="153">
        <v>0</v>
      </c>
      <c r="L40" s="153">
        <v>0</v>
      </c>
      <c r="M40" s="100" t="str">
        <f t="shared" si="2"/>
        <v>-</v>
      </c>
      <c r="N40" s="100" t="str">
        <f t="shared" si="3"/>
        <v>-</v>
      </c>
      <c r="O40" s="153">
        <v>0</v>
      </c>
      <c r="P40" s="68">
        <v>6</v>
      </c>
    </row>
    <row r="41" spans="1:16" s="58" customFormat="1" ht="38.25" customHeight="1" x14ac:dyDescent="0.35">
      <c r="A41" s="76" t="s">
        <v>98</v>
      </c>
      <c r="B41" s="153">
        <v>0</v>
      </c>
      <c r="C41" s="153">
        <v>0</v>
      </c>
      <c r="D41" s="153">
        <v>0</v>
      </c>
      <c r="E41" s="100" t="str">
        <f t="shared" si="0"/>
        <v>-</v>
      </c>
      <c r="F41" s="100" t="str">
        <f t="shared" si="1"/>
        <v>-</v>
      </c>
      <c r="G41" s="153">
        <v>0</v>
      </c>
      <c r="H41" s="68">
        <v>0</v>
      </c>
      <c r="I41" s="67"/>
      <c r="J41" s="153">
        <v>7</v>
      </c>
      <c r="K41" s="153">
        <v>10</v>
      </c>
      <c r="L41" s="153">
        <v>5</v>
      </c>
      <c r="M41" s="100">
        <f t="shared" si="2"/>
        <v>0.7142857142857143</v>
      </c>
      <c r="N41" s="100">
        <f t="shared" si="3"/>
        <v>0.5</v>
      </c>
      <c r="O41" s="153">
        <v>5</v>
      </c>
      <c r="P41" s="68">
        <v>21</v>
      </c>
    </row>
    <row r="42" spans="1:16" s="58" customFormat="1" ht="39" customHeight="1" x14ac:dyDescent="0.35">
      <c r="A42" s="74" t="s">
        <v>65</v>
      </c>
      <c r="B42" s="153">
        <v>0</v>
      </c>
      <c r="C42" s="153">
        <v>0</v>
      </c>
      <c r="D42" s="153">
        <v>0</v>
      </c>
      <c r="E42" s="100" t="str">
        <f t="shared" ref="E42:E67" si="4">IF(ISERROR(D42/B42), "-", (D42/B42))</f>
        <v>-</v>
      </c>
      <c r="F42" s="100" t="str">
        <f t="shared" ref="F42:F67" si="5">IF(ISERROR(D42/C42), "-", (D42/C42))</f>
        <v>-</v>
      </c>
      <c r="G42" s="153">
        <v>0</v>
      </c>
      <c r="H42" s="68">
        <v>0</v>
      </c>
      <c r="I42" s="67"/>
      <c r="J42" s="153">
        <v>0</v>
      </c>
      <c r="K42" s="153">
        <v>0</v>
      </c>
      <c r="L42" s="153">
        <v>0</v>
      </c>
      <c r="M42" s="100" t="str">
        <f t="shared" ref="M42:M67" si="6">IF(ISERROR(L42/J42), "-", (L42/J42))</f>
        <v>-</v>
      </c>
      <c r="N42" s="100" t="str">
        <f t="shared" ref="N42:N67" si="7">IF(ISERROR(L42/K42), "-", (L42/K42))</f>
        <v>-</v>
      </c>
      <c r="O42" s="153">
        <v>0</v>
      </c>
      <c r="P42" s="68">
        <v>2</v>
      </c>
    </row>
    <row r="43" spans="1:16" ht="25.5" x14ac:dyDescent="0.35">
      <c r="A43" s="74" t="s">
        <v>56</v>
      </c>
      <c r="B43" s="177">
        <v>0</v>
      </c>
      <c r="C43" s="152">
        <v>0</v>
      </c>
      <c r="D43" s="152">
        <v>0</v>
      </c>
      <c r="E43" s="100" t="str">
        <f t="shared" si="4"/>
        <v>-</v>
      </c>
      <c r="F43" s="100" t="str">
        <f t="shared" si="5"/>
        <v>-</v>
      </c>
      <c r="G43" s="152">
        <v>0</v>
      </c>
      <c r="H43" s="68">
        <v>0</v>
      </c>
      <c r="I43" s="72"/>
      <c r="J43" s="152">
        <v>0</v>
      </c>
      <c r="K43" s="152">
        <v>0</v>
      </c>
      <c r="L43" s="152">
        <v>0</v>
      </c>
      <c r="M43" s="100" t="str">
        <f t="shared" si="6"/>
        <v>-</v>
      </c>
      <c r="N43" s="100" t="str">
        <f t="shared" si="7"/>
        <v>-</v>
      </c>
      <c r="O43" s="152">
        <v>0</v>
      </c>
      <c r="P43" s="68">
        <v>0</v>
      </c>
    </row>
    <row r="44" spans="1:16" ht="25.5" x14ac:dyDescent="0.35">
      <c r="A44" s="74" t="s">
        <v>22</v>
      </c>
      <c r="B44" s="152">
        <v>1</v>
      </c>
      <c r="C44" s="152">
        <v>1</v>
      </c>
      <c r="D44" s="152">
        <v>1</v>
      </c>
      <c r="E44" s="100">
        <f t="shared" si="4"/>
        <v>1</v>
      </c>
      <c r="F44" s="100">
        <f t="shared" si="5"/>
        <v>1</v>
      </c>
      <c r="G44" s="152">
        <v>1</v>
      </c>
      <c r="H44" s="68">
        <v>45</v>
      </c>
      <c r="I44" s="72"/>
      <c r="J44" s="152">
        <v>0</v>
      </c>
      <c r="K44" s="152">
        <v>0</v>
      </c>
      <c r="L44" s="152">
        <v>0</v>
      </c>
      <c r="M44" s="100" t="str">
        <f t="shared" si="6"/>
        <v>-</v>
      </c>
      <c r="N44" s="100" t="str">
        <f t="shared" si="7"/>
        <v>-</v>
      </c>
      <c r="O44" s="152">
        <v>0</v>
      </c>
      <c r="P44" s="68">
        <v>30</v>
      </c>
    </row>
    <row r="45" spans="1:16" ht="31.5" customHeight="1" x14ac:dyDescent="0.35">
      <c r="A45" s="74" t="s">
        <v>58</v>
      </c>
      <c r="B45" s="152">
        <v>0</v>
      </c>
      <c r="C45" s="152">
        <v>0</v>
      </c>
      <c r="D45" s="152">
        <v>0</v>
      </c>
      <c r="E45" s="100" t="str">
        <f t="shared" si="4"/>
        <v>-</v>
      </c>
      <c r="F45" s="100" t="str">
        <f t="shared" si="5"/>
        <v>-</v>
      </c>
      <c r="G45" s="152">
        <v>0</v>
      </c>
      <c r="H45" s="68">
        <v>7</v>
      </c>
      <c r="I45" s="72"/>
      <c r="J45" s="152">
        <v>0</v>
      </c>
      <c r="K45" s="152">
        <v>0</v>
      </c>
      <c r="L45" s="152">
        <v>0</v>
      </c>
      <c r="M45" s="100" t="str">
        <f t="shared" si="6"/>
        <v>-</v>
      </c>
      <c r="N45" s="100" t="str">
        <f t="shared" si="7"/>
        <v>-</v>
      </c>
      <c r="O45" s="152">
        <v>0</v>
      </c>
      <c r="P45" s="68">
        <v>21</v>
      </c>
    </row>
    <row r="46" spans="1:16" ht="25.5" x14ac:dyDescent="0.35">
      <c r="A46" s="74" t="s">
        <v>23</v>
      </c>
      <c r="B46" s="152">
        <v>0</v>
      </c>
      <c r="C46" s="152">
        <v>0</v>
      </c>
      <c r="D46" s="152">
        <v>0</v>
      </c>
      <c r="E46" s="100" t="str">
        <f t="shared" si="4"/>
        <v>-</v>
      </c>
      <c r="F46" s="100" t="str">
        <f t="shared" si="5"/>
        <v>-</v>
      </c>
      <c r="G46" s="152">
        <v>0</v>
      </c>
      <c r="H46" s="68">
        <v>2</v>
      </c>
      <c r="I46" s="72"/>
      <c r="J46" s="152">
        <v>1</v>
      </c>
      <c r="K46" s="152">
        <v>1</v>
      </c>
      <c r="L46" s="152">
        <v>1</v>
      </c>
      <c r="M46" s="100">
        <f t="shared" si="6"/>
        <v>1</v>
      </c>
      <c r="N46" s="100">
        <f t="shared" si="7"/>
        <v>1</v>
      </c>
      <c r="O46" s="152">
        <v>1</v>
      </c>
      <c r="P46" s="68">
        <v>12</v>
      </c>
    </row>
    <row r="47" spans="1:16" s="58" customFormat="1" ht="42" customHeight="1" x14ac:dyDescent="0.35">
      <c r="A47" s="76" t="s">
        <v>77</v>
      </c>
      <c r="B47" s="153">
        <v>0</v>
      </c>
      <c r="C47" s="153">
        <v>0</v>
      </c>
      <c r="D47" s="153">
        <v>0</v>
      </c>
      <c r="E47" s="100" t="str">
        <f t="shared" si="4"/>
        <v>-</v>
      </c>
      <c r="F47" s="100" t="str">
        <f t="shared" si="5"/>
        <v>-</v>
      </c>
      <c r="G47" s="153">
        <v>0</v>
      </c>
      <c r="H47" s="68">
        <v>0</v>
      </c>
      <c r="I47" s="67"/>
      <c r="J47" s="153">
        <v>0</v>
      </c>
      <c r="K47" s="153">
        <v>0</v>
      </c>
      <c r="L47" s="153">
        <v>0</v>
      </c>
      <c r="M47" s="100" t="str">
        <f t="shared" si="6"/>
        <v>-</v>
      </c>
      <c r="N47" s="100" t="str">
        <f t="shared" si="7"/>
        <v>-</v>
      </c>
      <c r="O47" s="153">
        <v>0</v>
      </c>
      <c r="P47" s="68">
        <v>0</v>
      </c>
    </row>
    <row r="48" spans="1:16" ht="25.5" x14ac:dyDescent="0.35">
      <c r="A48" s="74" t="s">
        <v>24</v>
      </c>
      <c r="B48" s="152">
        <v>0</v>
      </c>
      <c r="C48" s="152">
        <v>0</v>
      </c>
      <c r="D48" s="152">
        <v>0</v>
      </c>
      <c r="E48" s="100" t="str">
        <f t="shared" si="4"/>
        <v>-</v>
      </c>
      <c r="F48" s="100" t="str">
        <f t="shared" si="5"/>
        <v>-</v>
      </c>
      <c r="G48" s="152">
        <v>0</v>
      </c>
      <c r="H48" s="68">
        <v>0</v>
      </c>
      <c r="I48" s="72"/>
      <c r="J48" s="152">
        <v>0</v>
      </c>
      <c r="K48" s="152">
        <v>0</v>
      </c>
      <c r="L48" s="152">
        <v>0</v>
      </c>
      <c r="M48" s="100" t="str">
        <f t="shared" si="6"/>
        <v>-</v>
      </c>
      <c r="N48" s="100" t="str">
        <f t="shared" si="7"/>
        <v>-</v>
      </c>
      <c r="O48" s="152">
        <v>0</v>
      </c>
      <c r="P48" s="68">
        <v>25</v>
      </c>
    </row>
    <row r="49" spans="1:16" ht="25.5" x14ac:dyDescent="0.35">
      <c r="A49" s="74" t="s">
        <v>48</v>
      </c>
      <c r="B49" s="152">
        <v>0</v>
      </c>
      <c r="C49" s="152">
        <v>0</v>
      </c>
      <c r="D49" s="152">
        <v>0</v>
      </c>
      <c r="E49" s="100" t="str">
        <f t="shared" si="4"/>
        <v>-</v>
      </c>
      <c r="F49" s="100" t="str">
        <f t="shared" si="5"/>
        <v>-</v>
      </c>
      <c r="G49" s="152">
        <v>0</v>
      </c>
      <c r="H49" s="68">
        <v>35</v>
      </c>
      <c r="I49" s="72"/>
      <c r="J49" s="152">
        <v>0</v>
      </c>
      <c r="K49" s="152">
        <v>0</v>
      </c>
      <c r="L49" s="152">
        <v>0</v>
      </c>
      <c r="M49" s="100" t="str">
        <f t="shared" si="6"/>
        <v>-</v>
      </c>
      <c r="N49" s="100" t="str">
        <f t="shared" si="7"/>
        <v>-</v>
      </c>
      <c r="O49" s="152">
        <v>0</v>
      </c>
      <c r="P49" s="68">
        <v>63</v>
      </c>
    </row>
    <row r="50" spans="1:16" ht="38.25" x14ac:dyDescent="0.35">
      <c r="A50" s="74" t="s">
        <v>63</v>
      </c>
      <c r="B50" s="152">
        <v>0</v>
      </c>
      <c r="C50" s="152">
        <v>0</v>
      </c>
      <c r="D50" s="152">
        <v>0</v>
      </c>
      <c r="E50" s="100" t="str">
        <f t="shared" si="4"/>
        <v>-</v>
      </c>
      <c r="F50" s="100" t="str">
        <f t="shared" si="5"/>
        <v>-</v>
      </c>
      <c r="G50" s="152">
        <v>0</v>
      </c>
      <c r="H50" s="68">
        <v>41</v>
      </c>
      <c r="I50" s="72"/>
      <c r="J50" s="152">
        <v>2</v>
      </c>
      <c r="K50" s="152">
        <v>2</v>
      </c>
      <c r="L50" s="152">
        <v>2</v>
      </c>
      <c r="M50" s="100">
        <f t="shared" si="6"/>
        <v>1</v>
      </c>
      <c r="N50" s="100">
        <f t="shared" si="7"/>
        <v>1</v>
      </c>
      <c r="O50" s="152">
        <v>2</v>
      </c>
      <c r="P50" s="68">
        <v>61</v>
      </c>
    </row>
    <row r="51" spans="1:16" ht="25.5" x14ac:dyDescent="0.35">
      <c r="A51" s="74" t="s">
        <v>25</v>
      </c>
      <c r="B51" s="152">
        <v>0</v>
      </c>
      <c r="C51" s="152">
        <v>0</v>
      </c>
      <c r="D51" s="152">
        <v>0</v>
      </c>
      <c r="E51" s="100" t="str">
        <f t="shared" si="4"/>
        <v>-</v>
      </c>
      <c r="F51" s="100" t="str">
        <f t="shared" si="5"/>
        <v>-</v>
      </c>
      <c r="G51" s="152">
        <v>0</v>
      </c>
      <c r="H51" s="68">
        <v>0</v>
      </c>
      <c r="I51" s="72"/>
      <c r="J51" s="152">
        <v>3</v>
      </c>
      <c r="K51" s="152">
        <v>3</v>
      </c>
      <c r="L51" s="152">
        <v>1</v>
      </c>
      <c r="M51" s="100">
        <f t="shared" si="6"/>
        <v>0.33333333333333331</v>
      </c>
      <c r="N51" s="100">
        <f t="shared" si="7"/>
        <v>0.33333333333333331</v>
      </c>
      <c r="O51" s="152">
        <v>1</v>
      </c>
      <c r="P51" s="68">
        <v>13</v>
      </c>
    </row>
    <row r="52" spans="1:16" ht="25.5" x14ac:dyDescent="0.35">
      <c r="A52" s="74" t="s">
        <v>26</v>
      </c>
      <c r="B52" s="152">
        <v>0</v>
      </c>
      <c r="C52" s="152">
        <v>0</v>
      </c>
      <c r="D52" s="152">
        <v>0</v>
      </c>
      <c r="E52" s="100" t="str">
        <f t="shared" si="4"/>
        <v>-</v>
      </c>
      <c r="F52" s="100" t="str">
        <f t="shared" si="5"/>
        <v>-</v>
      </c>
      <c r="G52" s="152">
        <v>0</v>
      </c>
      <c r="H52" s="68">
        <v>1</v>
      </c>
      <c r="I52" s="72"/>
      <c r="J52" s="152">
        <v>3</v>
      </c>
      <c r="K52" s="152">
        <v>3</v>
      </c>
      <c r="L52" s="152">
        <v>3</v>
      </c>
      <c r="M52" s="100">
        <f t="shared" si="6"/>
        <v>1</v>
      </c>
      <c r="N52" s="100">
        <f t="shared" si="7"/>
        <v>1</v>
      </c>
      <c r="O52" s="152">
        <v>3</v>
      </c>
      <c r="P52" s="68">
        <v>39</v>
      </c>
    </row>
    <row r="53" spans="1:16" ht="25.5" x14ac:dyDescent="0.35">
      <c r="A53" s="74" t="s">
        <v>27</v>
      </c>
      <c r="B53" s="152">
        <v>7</v>
      </c>
      <c r="C53" s="152">
        <v>9</v>
      </c>
      <c r="D53" s="152">
        <v>5</v>
      </c>
      <c r="E53" s="100">
        <f t="shared" si="4"/>
        <v>0.7142857142857143</v>
      </c>
      <c r="F53" s="100">
        <f t="shared" si="5"/>
        <v>0.55555555555555558</v>
      </c>
      <c r="G53" s="152">
        <v>5</v>
      </c>
      <c r="H53" s="68">
        <v>207</v>
      </c>
      <c r="I53" s="72"/>
      <c r="J53" s="152">
        <v>1</v>
      </c>
      <c r="K53" s="152">
        <v>3</v>
      </c>
      <c r="L53" s="152">
        <v>1</v>
      </c>
      <c r="M53" s="100">
        <f t="shared" si="6"/>
        <v>1</v>
      </c>
      <c r="N53" s="100">
        <f t="shared" si="7"/>
        <v>0.33333333333333331</v>
      </c>
      <c r="O53" s="152">
        <v>1</v>
      </c>
      <c r="P53" s="68">
        <v>61</v>
      </c>
    </row>
    <row r="54" spans="1:16" ht="25.5" x14ac:dyDescent="0.35">
      <c r="A54" s="74" t="s">
        <v>28</v>
      </c>
      <c r="B54" s="152">
        <v>0</v>
      </c>
      <c r="C54" s="152">
        <v>0</v>
      </c>
      <c r="D54" s="152">
        <v>0</v>
      </c>
      <c r="E54" s="100" t="str">
        <f t="shared" si="4"/>
        <v>-</v>
      </c>
      <c r="F54" s="100" t="str">
        <f t="shared" si="5"/>
        <v>-</v>
      </c>
      <c r="G54" s="152">
        <v>0</v>
      </c>
      <c r="H54" s="68">
        <v>76</v>
      </c>
      <c r="I54" s="72"/>
      <c r="J54" s="152">
        <v>0</v>
      </c>
      <c r="K54" s="152">
        <v>0</v>
      </c>
      <c r="L54" s="152">
        <v>0</v>
      </c>
      <c r="M54" s="100" t="str">
        <f t="shared" si="6"/>
        <v>-</v>
      </c>
      <c r="N54" s="100" t="str">
        <f t="shared" si="7"/>
        <v>-</v>
      </c>
      <c r="O54" s="152">
        <v>0</v>
      </c>
      <c r="P54" s="68">
        <v>3</v>
      </c>
    </row>
    <row r="55" spans="1:16" ht="26.25" customHeight="1" x14ac:dyDescent="0.35">
      <c r="A55" s="74" t="s">
        <v>59</v>
      </c>
      <c r="B55" s="171">
        <v>0</v>
      </c>
      <c r="C55" s="171">
        <v>0</v>
      </c>
      <c r="D55" s="171">
        <v>0</v>
      </c>
      <c r="E55" s="70" t="str">
        <f t="shared" si="4"/>
        <v>-</v>
      </c>
      <c r="F55" s="70" t="str">
        <f t="shared" si="5"/>
        <v>-</v>
      </c>
      <c r="G55" s="171">
        <v>0</v>
      </c>
      <c r="H55" s="68">
        <v>0</v>
      </c>
      <c r="I55" s="175"/>
      <c r="J55" s="171">
        <v>0</v>
      </c>
      <c r="K55" s="171">
        <v>0</v>
      </c>
      <c r="L55" s="171">
        <v>0</v>
      </c>
      <c r="M55" s="70" t="str">
        <f t="shared" si="6"/>
        <v>-</v>
      </c>
      <c r="N55" s="70" t="str">
        <f t="shared" si="7"/>
        <v>-</v>
      </c>
      <c r="O55" s="171">
        <v>0</v>
      </c>
      <c r="P55" s="68">
        <v>0</v>
      </c>
    </row>
    <row r="56" spans="1:16" ht="25.5" x14ac:dyDescent="0.35">
      <c r="A56" s="74" t="s">
        <v>29</v>
      </c>
      <c r="B56" s="152">
        <v>4</v>
      </c>
      <c r="C56" s="152">
        <v>4</v>
      </c>
      <c r="D56" s="152">
        <v>4</v>
      </c>
      <c r="E56" s="100">
        <f t="shared" si="4"/>
        <v>1</v>
      </c>
      <c r="F56" s="100">
        <f t="shared" si="5"/>
        <v>1</v>
      </c>
      <c r="G56" s="152">
        <v>4</v>
      </c>
      <c r="H56" s="68">
        <v>22</v>
      </c>
      <c r="I56" s="72"/>
      <c r="J56" s="152">
        <v>0</v>
      </c>
      <c r="K56" s="152">
        <v>0</v>
      </c>
      <c r="L56" s="152">
        <v>0</v>
      </c>
      <c r="M56" s="100" t="str">
        <f t="shared" si="6"/>
        <v>-</v>
      </c>
      <c r="N56" s="100" t="str">
        <f t="shared" si="7"/>
        <v>-</v>
      </c>
      <c r="O56" s="152">
        <v>0</v>
      </c>
      <c r="P56" s="68">
        <v>13</v>
      </c>
    </row>
    <row r="57" spans="1:16" ht="38.25" x14ac:dyDescent="0.35">
      <c r="A57" s="74" t="s">
        <v>97</v>
      </c>
      <c r="B57" s="152">
        <v>0</v>
      </c>
      <c r="C57" s="152">
        <v>0</v>
      </c>
      <c r="D57" s="152">
        <v>0</v>
      </c>
      <c r="E57" s="100" t="str">
        <f t="shared" si="4"/>
        <v>-</v>
      </c>
      <c r="F57" s="100" t="str">
        <f t="shared" si="5"/>
        <v>-</v>
      </c>
      <c r="G57" s="152">
        <v>0</v>
      </c>
      <c r="H57" s="68">
        <v>0</v>
      </c>
      <c r="I57" s="72"/>
      <c r="J57" s="152">
        <v>0</v>
      </c>
      <c r="K57" s="152">
        <v>0</v>
      </c>
      <c r="L57" s="152">
        <v>0</v>
      </c>
      <c r="M57" s="100" t="str">
        <f t="shared" si="6"/>
        <v>-</v>
      </c>
      <c r="N57" s="100" t="str">
        <f t="shared" si="7"/>
        <v>-</v>
      </c>
      <c r="O57" s="152">
        <v>0</v>
      </c>
      <c r="P57" s="68">
        <v>0</v>
      </c>
    </row>
    <row r="58" spans="1:16" ht="25.5" x14ac:dyDescent="0.35">
      <c r="A58" s="74" t="s">
        <v>30</v>
      </c>
      <c r="B58" s="152">
        <v>0</v>
      </c>
      <c r="C58" s="152">
        <v>0</v>
      </c>
      <c r="D58" s="152">
        <v>0</v>
      </c>
      <c r="E58" s="100" t="str">
        <f t="shared" si="4"/>
        <v>-</v>
      </c>
      <c r="F58" s="100" t="str">
        <f t="shared" si="5"/>
        <v>-</v>
      </c>
      <c r="G58" s="152">
        <v>0</v>
      </c>
      <c r="H58" s="68">
        <v>0</v>
      </c>
      <c r="I58" s="72"/>
      <c r="J58" s="152">
        <v>0</v>
      </c>
      <c r="K58" s="152">
        <v>0</v>
      </c>
      <c r="L58" s="152">
        <v>0</v>
      </c>
      <c r="M58" s="100" t="str">
        <f t="shared" si="6"/>
        <v>-</v>
      </c>
      <c r="N58" s="100" t="str">
        <f t="shared" si="7"/>
        <v>-</v>
      </c>
      <c r="O58" s="152">
        <v>0</v>
      </c>
      <c r="P58" s="68">
        <v>0</v>
      </c>
    </row>
    <row r="59" spans="1:16" ht="25.5" x14ac:dyDescent="0.35">
      <c r="A59" s="74" t="s">
        <v>31</v>
      </c>
      <c r="B59" s="152">
        <v>1</v>
      </c>
      <c r="C59" s="152">
        <v>1</v>
      </c>
      <c r="D59" s="152">
        <v>1</v>
      </c>
      <c r="E59" s="100">
        <f t="shared" si="4"/>
        <v>1</v>
      </c>
      <c r="F59" s="100">
        <f t="shared" si="5"/>
        <v>1</v>
      </c>
      <c r="G59" s="152">
        <v>1</v>
      </c>
      <c r="H59" s="68">
        <v>30</v>
      </c>
      <c r="I59" s="72"/>
      <c r="J59" s="152">
        <v>2</v>
      </c>
      <c r="K59" s="152">
        <v>3</v>
      </c>
      <c r="L59" s="152">
        <v>0</v>
      </c>
      <c r="M59" s="100">
        <f t="shared" si="6"/>
        <v>0</v>
      </c>
      <c r="N59" s="100">
        <f t="shared" si="7"/>
        <v>0</v>
      </c>
      <c r="O59" s="152">
        <v>0</v>
      </c>
      <c r="P59" s="68">
        <v>3</v>
      </c>
    </row>
    <row r="60" spans="1:16" ht="25.5" x14ac:dyDescent="0.35">
      <c r="A60" s="74" t="s">
        <v>32</v>
      </c>
      <c r="B60" s="152">
        <v>0</v>
      </c>
      <c r="C60" s="152">
        <v>0</v>
      </c>
      <c r="D60" s="152">
        <v>0</v>
      </c>
      <c r="E60" s="100" t="str">
        <f t="shared" si="4"/>
        <v>-</v>
      </c>
      <c r="F60" s="100" t="str">
        <f t="shared" si="5"/>
        <v>-</v>
      </c>
      <c r="G60" s="152">
        <v>0</v>
      </c>
      <c r="H60" s="68">
        <v>6</v>
      </c>
      <c r="I60" s="72"/>
      <c r="J60" s="152">
        <v>0</v>
      </c>
      <c r="K60" s="152">
        <v>0</v>
      </c>
      <c r="L60" s="152">
        <v>0</v>
      </c>
      <c r="M60" s="100" t="str">
        <f t="shared" si="6"/>
        <v>-</v>
      </c>
      <c r="N60" s="100" t="str">
        <f t="shared" si="7"/>
        <v>-</v>
      </c>
      <c r="O60" s="152">
        <v>0</v>
      </c>
      <c r="P60" s="68">
        <v>3</v>
      </c>
    </row>
    <row r="61" spans="1:16" ht="25.5" x14ac:dyDescent="0.35">
      <c r="A61" s="74" t="s">
        <v>33</v>
      </c>
      <c r="B61" s="152">
        <v>0</v>
      </c>
      <c r="C61" s="152">
        <v>0</v>
      </c>
      <c r="D61" s="152">
        <v>0</v>
      </c>
      <c r="E61" s="100" t="str">
        <f t="shared" si="4"/>
        <v>-</v>
      </c>
      <c r="F61" s="100" t="str">
        <f t="shared" si="5"/>
        <v>-</v>
      </c>
      <c r="G61" s="152">
        <v>0</v>
      </c>
      <c r="H61" s="68">
        <v>12</v>
      </c>
      <c r="I61" s="72"/>
      <c r="J61" s="152">
        <v>5</v>
      </c>
      <c r="K61" s="152">
        <v>7</v>
      </c>
      <c r="L61" s="152">
        <v>3</v>
      </c>
      <c r="M61" s="100">
        <f t="shared" si="6"/>
        <v>0.6</v>
      </c>
      <c r="N61" s="100">
        <f t="shared" si="7"/>
        <v>0.42857142857142855</v>
      </c>
      <c r="O61" s="152">
        <v>3</v>
      </c>
      <c r="P61" s="68">
        <v>74</v>
      </c>
    </row>
    <row r="62" spans="1:16" ht="12.75" customHeight="1" x14ac:dyDescent="0.35">
      <c r="A62" s="74" t="s">
        <v>61</v>
      </c>
      <c r="B62" s="152">
        <v>0</v>
      </c>
      <c r="C62" s="152">
        <v>0</v>
      </c>
      <c r="D62" s="152">
        <v>0</v>
      </c>
      <c r="E62" s="100" t="str">
        <f t="shared" si="4"/>
        <v>-</v>
      </c>
      <c r="F62" s="100" t="str">
        <f t="shared" si="5"/>
        <v>-</v>
      </c>
      <c r="G62" s="152">
        <v>0</v>
      </c>
      <c r="H62" s="68">
        <v>0</v>
      </c>
      <c r="I62" s="72"/>
      <c r="J62" s="152">
        <v>0</v>
      </c>
      <c r="K62" s="152">
        <v>0</v>
      </c>
      <c r="L62" s="152">
        <v>0</v>
      </c>
      <c r="M62" s="100" t="str">
        <f t="shared" si="6"/>
        <v>-</v>
      </c>
      <c r="N62" s="100" t="str">
        <f t="shared" si="7"/>
        <v>-</v>
      </c>
      <c r="O62" s="152">
        <v>0</v>
      </c>
      <c r="P62" s="68">
        <v>0</v>
      </c>
    </row>
    <row r="63" spans="1:16" ht="25.5" x14ac:dyDescent="0.35">
      <c r="A63" s="74" t="s">
        <v>34</v>
      </c>
      <c r="B63" s="152">
        <v>0</v>
      </c>
      <c r="C63" s="152">
        <v>0</v>
      </c>
      <c r="D63" s="152">
        <v>0</v>
      </c>
      <c r="E63" s="100" t="str">
        <f t="shared" si="4"/>
        <v>-</v>
      </c>
      <c r="F63" s="100" t="str">
        <f t="shared" si="5"/>
        <v>-</v>
      </c>
      <c r="G63" s="152">
        <v>0</v>
      </c>
      <c r="H63" s="68">
        <v>0</v>
      </c>
      <c r="I63" s="72"/>
      <c r="J63" s="152">
        <v>0</v>
      </c>
      <c r="K63" s="152">
        <v>0</v>
      </c>
      <c r="L63" s="152">
        <v>0</v>
      </c>
      <c r="M63" s="100" t="str">
        <f t="shared" si="6"/>
        <v>-</v>
      </c>
      <c r="N63" s="100" t="str">
        <f t="shared" si="7"/>
        <v>-</v>
      </c>
      <c r="O63" s="152">
        <v>0</v>
      </c>
      <c r="P63" s="68">
        <v>1</v>
      </c>
    </row>
    <row r="64" spans="1:16" s="58" customFormat="1" ht="25.5" x14ac:dyDescent="0.35">
      <c r="A64" s="76" t="s">
        <v>78</v>
      </c>
      <c r="B64" s="152">
        <v>0</v>
      </c>
      <c r="C64" s="152">
        <v>0</v>
      </c>
      <c r="D64" s="152">
        <v>0</v>
      </c>
      <c r="E64" s="100" t="str">
        <f t="shared" si="4"/>
        <v>-</v>
      </c>
      <c r="F64" s="100" t="str">
        <f t="shared" si="5"/>
        <v>-</v>
      </c>
      <c r="G64" s="152">
        <v>0</v>
      </c>
      <c r="H64" s="68">
        <v>0</v>
      </c>
      <c r="I64" s="67"/>
      <c r="J64" s="152">
        <v>0</v>
      </c>
      <c r="K64" s="152">
        <v>0</v>
      </c>
      <c r="L64" s="152">
        <v>0</v>
      </c>
      <c r="M64" s="100" t="str">
        <f t="shared" si="6"/>
        <v>-</v>
      </c>
      <c r="N64" s="100" t="str">
        <f t="shared" si="7"/>
        <v>-</v>
      </c>
      <c r="O64" s="152">
        <v>0</v>
      </c>
      <c r="P64" s="68">
        <v>0</v>
      </c>
    </row>
    <row r="65" spans="1:16" s="58" customFormat="1" ht="29.25" customHeight="1" x14ac:dyDescent="0.35">
      <c r="A65" s="76" t="s">
        <v>35</v>
      </c>
      <c r="B65" s="153">
        <v>1</v>
      </c>
      <c r="C65" s="153">
        <v>1</v>
      </c>
      <c r="D65" s="153">
        <v>1</v>
      </c>
      <c r="E65" s="100">
        <f t="shared" si="4"/>
        <v>1</v>
      </c>
      <c r="F65" s="100">
        <f t="shared" si="5"/>
        <v>1</v>
      </c>
      <c r="G65" s="153">
        <v>1</v>
      </c>
      <c r="H65" s="68">
        <v>35</v>
      </c>
      <c r="I65" s="67"/>
      <c r="J65" s="153">
        <v>6</v>
      </c>
      <c r="K65" s="153">
        <v>8</v>
      </c>
      <c r="L65" s="153">
        <v>2</v>
      </c>
      <c r="M65" s="100">
        <f t="shared" si="6"/>
        <v>0.33333333333333331</v>
      </c>
      <c r="N65" s="100">
        <f t="shared" si="7"/>
        <v>0.25</v>
      </c>
      <c r="O65" s="153">
        <v>2</v>
      </c>
      <c r="P65" s="68">
        <v>132</v>
      </c>
    </row>
    <row r="66" spans="1:16" s="58" customFormat="1" ht="25.5" x14ac:dyDescent="0.35">
      <c r="A66" s="76" t="s">
        <v>60</v>
      </c>
      <c r="B66" s="153">
        <v>0</v>
      </c>
      <c r="C66" s="153">
        <v>0</v>
      </c>
      <c r="D66" s="153">
        <v>0</v>
      </c>
      <c r="E66" s="100" t="str">
        <f t="shared" si="4"/>
        <v>-</v>
      </c>
      <c r="F66" s="100" t="str">
        <f t="shared" si="5"/>
        <v>-</v>
      </c>
      <c r="G66" s="153">
        <v>0</v>
      </c>
      <c r="H66" s="68">
        <v>0</v>
      </c>
      <c r="I66" s="67"/>
      <c r="J66" s="153">
        <v>0</v>
      </c>
      <c r="K66" s="153">
        <v>0</v>
      </c>
      <c r="L66" s="153">
        <v>0</v>
      </c>
      <c r="M66" s="100" t="str">
        <f t="shared" si="6"/>
        <v>-</v>
      </c>
      <c r="N66" s="100" t="str">
        <f t="shared" si="7"/>
        <v>-</v>
      </c>
      <c r="O66" s="153">
        <v>0</v>
      </c>
      <c r="P66" s="68">
        <v>1</v>
      </c>
    </row>
    <row r="67" spans="1:16" ht="25.5" x14ac:dyDescent="0.35">
      <c r="A67" s="74" t="s">
        <v>36</v>
      </c>
      <c r="B67" s="152">
        <v>15</v>
      </c>
      <c r="C67" s="152">
        <v>16</v>
      </c>
      <c r="D67" s="152">
        <v>11</v>
      </c>
      <c r="E67" s="100">
        <f t="shared" si="4"/>
        <v>0.73333333333333328</v>
      </c>
      <c r="F67" s="100">
        <f t="shared" si="5"/>
        <v>0.6875</v>
      </c>
      <c r="G67" s="152">
        <v>11</v>
      </c>
      <c r="H67" s="68">
        <v>237</v>
      </c>
      <c r="I67" s="72"/>
      <c r="J67" s="152">
        <v>0</v>
      </c>
      <c r="K67" s="152">
        <v>0</v>
      </c>
      <c r="L67" s="152">
        <v>0</v>
      </c>
      <c r="M67" s="70" t="str">
        <f t="shared" si="6"/>
        <v>-</v>
      </c>
      <c r="N67" s="70" t="str">
        <f t="shared" si="7"/>
        <v>-</v>
      </c>
      <c r="O67" s="152">
        <v>0</v>
      </c>
      <c r="P67" s="68">
        <v>133</v>
      </c>
    </row>
    <row r="68" spans="1:16" x14ac:dyDescent="0.35">
      <c r="A68" s="104"/>
      <c r="B68" s="56"/>
      <c r="C68" s="56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91</v>
      </c>
      <c r="C69" s="69">
        <f>SUM(C10:C67)</f>
        <v>103</v>
      </c>
      <c r="D69" s="69">
        <f>SUM(D10:D67)</f>
        <v>81</v>
      </c>
      <c r="E69" s="70">
        <f>IF(ISERROR(D69/B69), "-", (D69/B69))</f>
        <v>0.89010989010989006</v>
      </c>
      <c r="F69" s="70">
        <f>IF(ISERROR(D69/C69), "-", (D69/C69))</f>
        <v>0.78640776699029125</v>
      </c>
      <c r="G69" s="69">
        <f>SUM(G10:G67)</f>
        <v>81</v>
      </c>
      <c r="H69" s="68">
        <f>SUM(H10:H67)</f>
        <v>2606</v>
      </c>
      <c r="I69" s="72"/>
      <c r="J69" s="69">
        <f>SUM(J10:J67)</f>
        <v>69</v>
      </c>
      <c r="K69" s="69">
        <f>SUM(K10:K67)</f>
        <v>89</v>
      </c>
      <c r="L69" s="69">
        <f>SUM(L10:L67)</f>
        <v>43</v>
      </c>
      <c r="M69" s="70">
        <f>IF(ISERROR(L69/J69), "-", (L69/J69))</f>
        <v>0.62318840579710144</v>
      </c>
      <c r="N69" s="70">
        <f>IF(ISERROR(L69/K69), "-", (L69/K69))</f>
        <v>0.48314606741573035</v>
      </c>
      <c r="O69" s="69">
        <f>SUM(O10:O67)</f>
        <v>43</v>
      </c>
      <c r="P69" s="68">
        <f>SUM(P10:P67)</f>
        <v>1684</v>
      </c>
    </row>
    <row r="70" spans="1:16" x14ac:dyDescent="0.35">
      <c r="A70" s="71" t="s">
        <v>45</v>
      </c>
      <c r="B70" s="69">
        <f>SUM(B69+J69)</f>
        <v>160</v>
      </c>
      <c r="C70" s="69">
        <f>SUM(C69+K69)</f>
        <v>192</v>
      </c>
      <c r="D70" s="69">
        <f>SUM(D69+L69)</f>
        <v>124</v>
      </c>
      <c r="E70" s="70">
        <f>IF(ISERROR(D70/B70), "-", (D70/B70))</f>
        <v>0.77500000000000002</v>
      </c>
      <c r="F70" s="70">
        <f>IF(ISERROR(D70/C70), "-", (D70/C70))</f>
        <v>0.64583333333333337</v>
      </c>
      <c r="G70" s="69">
        <f>SUM(G69+O69)</f>
        <v>124</v>
      </c>
      <c r="H70" s="68">
        <f>H69+P69</f>
        <v>4290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63" t="s">
        <v>46</v>
      </c>
      <c r="K72" s="61"/>
      <c r="L72" s="61"/>
      <c r="M72" s="62"/>
      <c r="N72" s="62"/>
      <c r="P72" s="61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0" t="s">
        <v>96</v>
      </c>
      <c r="K73" s="60"/>
      <c r="L73" s="60"/>
      <c r="M73" s="57"/>
      <c r="N73" s="57"/>
      <c r="O73" s="60"/>
      <c r="P73" s="60"/>
    </row>
    <row r="74" spans="1:16" ht="13.15" x14ac:dyDescent="0.4">
      <c r="A74" s="365" t="s">
        <v>107</v>
      </c>
      <c r="B74" s="365"/>
      <c r="C74" s="365"/>
      <c r="D74" s="365"/>
      <c r="E74" s="57"/>
      <c r="F74" s="25"/>
      <c r="G74" s="56"/>
      <c r="H74" s="372" t="s">
        <v>109</v>
      </c>
      <c r="I74" s="373"/>
      <c r="J74" s="373"/>
      <c r="K74" s="373"/>
      <c r="L74" s="373"/>
      <c r="M74" s="373"/>
      <c r="N74" s="373"/>
      <c r="O74" s="373"/>
      <c r="P74" s="373"/>
    </row>
    <row r="75" spans="1:16" ht="13.15" x14ac:dyDescent="0.4">
      <c r="A75" s="365" t="s">
        <v>108</v>
      </c>
      <c r="B75" s="365"/>
      <c r="C75" s="365"/>
      <c r="D75" s="365"/>
      <c r="E75" s="57"/>
      <c r="F75" s="25"/>
      <c r="G75" s="372" t="s">
        <v>110</v>
      </c>
      <c r="H75" s="373"/>
      <c r="I75" s="373"/>
      <c r="J75" s="373"/>
      <c r="K75" s="373"/>
      <c r="L75" s="373"/>
      <c r="M75" s="373"/>
      <c r="N75" s="373"/>
      <c r="O75" s="373"/>
      <c r="P75" s="373"/>
    </row>
    <row r="76" spans="1:16" x14ac:dyDescent="0.35">
      <c r="A76" s="363" t="s">
        <v>95</v>
      </c>
      <c r="B76" s="363"/>
      <c r="C76" s="363"/>
      <c r="D76" s="363"/>
      <c r="E76" s="363"/>
      <c r="F76" s="363"/>
      <c r="G76" s="363"/>
      <c r="H76" s="56"/>
      <c r="I76" s="56"/>
      <c r="J76" s="56"/>
      <c r="K76" s="56"/>
      <c r="L76" s="56"/>
      <c r="M76" s="57"/>
      <c r="N76" s="57"/>
      <c r="O76" s="56"/>
      <c r="P76" s="56"/>
    </row>
    <row r="77" spans="1:16" x14ac:dyDescent="0.35">
      <c r="A77" s="364" t="s">
        <v>94</v>
      </c>
      <c r="B77" s="364"/>
      <c r="C77" s="364"/>
      <c r="D77" s="364"/>
      <c r="E77" s="364"/>
      <c r="F77" s="364"/>
      <c r="G77" s="364"/>
      <c r="H77" s="56"/>
      <c r="I77" s="56"/>
      <c r="J77" s="56"/>
      <c r="K77" s="56"/>
      <c r="L77" s="56"/>
      <c r="M77" s="57"/>
      <c r="N77" s="57"/>
      <c r="O77" s="56"/>
      <c r="P77" s="56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x14ac:dyDescent="0.35">
      <c r="A79" s="58"/>
      <c r="B79" s="56"/>
      <c r="C79" s="56"/>
      <c r="D79" s="56"/>
      <c r="E79" s="57"/>
      <c r="F79" s="25"/>
      <c r="G79" s="56"/>
      <c r="H79" s="56"/>
      <c r="I79" s="56"/>
      <c r="J79" s="56"/>
      <c r="K79" s="56"/>
      <c r="L79" s="56"/>
      <c r="M79" s="57"/>
      <c r="N79" s="57"/>
      <c r="O79" s="56"/>
      <c r="P79" s="56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58"/>
      <c r="B82" s="56"/>
      <c r="C82" s="56"/>
      <c r="D82" s="56"/>
      <c r="E82" s="57"/>
      <c r="F82" s="25"/>
      <c r="G82" s="56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58"/>
      <c r="B83" s="56"/>
      <c r="C83" s="56"/>
      <c r="D83" s="56"/>
      <c r="E83" s="57"/>
      <c r="F83" s="25"/>
      <c r="G83" s="56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9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9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9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8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8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8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9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8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5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5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5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5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5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5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F121" s="48"/>
      <c r="G121" s="56"/>
      <c r="H121" s="56"/>
      <c r="I121" s="56"/>
      <c r="J121" s="56"/>
      <c r="K121" s="56"/>
      <c r="L121" s="56"/>
      <c r="O121" s="56"/>
      <c r="P121" s="56"/>
    </row>
    <row r="122" spans="1:16" x14ac:dyDescent="0.35">
      <c r="A122" s="55"/>
      <c r="F122" s="48"/>
    </row>
    <row r="123" spans="1:16" x14ac:dyDescent="0.35">
      <c r="A123" s="54"/>
      <c r="F123" s="48"/>
      <c r="M123" s="52"/>
      <c r="N123" s="52"/>
    </row>
    <row r="124" spans="1:16" x14ac:dyDescent="0.35">
      <c r="A124" s="54"/>
      <c r="F124" s="48"/>
      <c r="M124" s="52"/>
      <c r="N124" s="52"/>
    </row>
    <row r="125" spans="1:16" x14ac:dyDescent="0.35">
      <c r="A125" s="54"/>
      <c r="F125" s="48"/>
      <c r="M125" s="52"/>
      <c r="N125" s="52"/>
    </row>
    <row r="126" spans="1:16" x14ac:dyDescent="0.35">
      <c r="A126" s="54"/>
      <c r="F126" s="48"/>
      <c r="M126" s="52"/>
      <c r="N126" s="52"/>
    </row>
    <row r="127" spans="1:16" x14ac:dyDescent="0.35">
      <c r="A127" s="54"/>
      <c r="F127" s="48"/>
      <c r="M127" s="52"/>
      <c r="N127" s="52"/>
    </row>
    <row r="128" spans="1:16" x14ac:dyDescent="0.35">
      <c r="A128" s="54"/>
      <c r="F128" s="48"/>
      <c r="M128" s="52"/>
      <c r="N128" s="52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F226" s="48"/>
      <c r="M226" s="52"/>
      <c r="N226" s="52"/>
    </row>
    <row r="227" spans="1:14" x14ac:dyDescent="0.35">
      <c r="F227" s="48"/>
      <c r="M227" s="52"/>
      <c r="N227" s="52"/>
    </row>
    <row r="228" spans="1:14" x14ac:dyDescent="0.35">
      <c r="F228" s="48"/>
      <c r="M228" s="52"/>
      <c r="N228" s="52"/>
    </row>
    <row r="229" spans="1:14" x14ac:dyDescent="0.35">
      <c r="F229" s="48"/>
      <c r="M229" s="52"/>
      <c r="N229" s="52"/>
    </row>
    <row r="230" spans="1:14" x14ac:dyDescent="0.35">
      <c r="F230" s="48"/>
      <c r="M230" s="52"/>
      <c r="N230" s="52"/>
    </row>
    <row r="231" spans="1:14" x14ac:dyDescent="0.35"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E235" s="52"/>
      <c r="F235" s="48"/>
      <c r="M235" s="52"/>
      <c r="N235" s="52"/>
    </row>
    <row r="236" spans="1:14" x14ac:dyDescent="0.35">
      <c r="E236" s="52"/>
      <c r="F236" s="48"/>
      <c r="M236" s="52"/>
      <c r="N236" s="52"/>
    </row>
    <row r="237" spans="1:14" x14ac:dyDescent="0.35">
      <c r="E237" s="52"/>
      <c r="F237" s="48"/>
      <c r="M237" s="52"/>
      <c r="N237" s="52"/>
    </row>
    <row r="238" spans="1:14" x14ac:dyDescent="0.35">
      <c r="E238" s="52"/>
      <c r="F238" s="48"/>
      <c r="M238" s="52"/>
      <c r="N238" s="52"/>
    </row>
    <row r="239" spans="1:14" x14ac:dyDescent="0.35">
      <c r="E239" s="52"/>
      <c r="F239" s="48"/>
      <c r="M239" s="52"/>
      <c r="N239" s="52"/>
    </row>
    <row r="240" spans="1:14" x14ac:dyDescent="0.35">
      <c r="E240" s="52"/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</sheetData>
  <mergeCells count="17">
    <mergeCell ref="A76:G76"/>
    <mergeCell ref="A77:G77"/>
    <mergeCell ref="A74:D74"/>
    <mergeCell ref="J7:P7"/>
    <mergeCell ref="A8:A9"/>
    <mergeCell ref="B8:B9"/>
    <mergeCell ref="C8:C9"/>
    <mergeCell ref="A75:D75"/>
    <mergeCell ref="H74:P74"/>
    <mergeCell ref="G75:P75"/>
    <mergeCell ref="J5:L5"/>
    <mergeCell ref="M5:O5"/>
    <mergeCell ref="G8:H8"/>
    <mergeCell ref="J8:J9"/>
    <mergeCell ref="K8:K9"/>
    <mergeCell ref="L8:L9"/>
    <mergeCell ref="O8:P8"/>
  </mergeCells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25"/>
  <sheetViews>
    <sheetView zoomScale="70" zoomScaleNormal="70" workbookViewId="0">
      <selection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111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80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>
        <v>0</v>
      </c>
      <c r="C10" s="151">
        <v>0</v>
      </c>
      <c r="D10" s="152">
        <v>0</v>
      </c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152">
        <v>0</v>
      </c>
      <c r="H10" s="68">
        <v>9</v>
      </c>
      <c r="I10" s="72"/>
      <c r="J10" s="152">
        <v>0</v>
      </c>
      <c r="K10" s="152">
        <v>0</v>
      </c>
      <c r="L10" s="152">
        <v>0</v>
      </c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>
        <v>0</v>
      </c>
      <c r="P10" s="68">
        <v>11</v>
      </c>
    </row>
    <row r="11" spans="1:16" ht="25.5" x14ac:dyDescent="0.35">
      <c r="A11" s="87" t="s">
        <v>5</v>
      </c>
      <c r="B11" s="152">
        <v>0</v>
      </c>
      <c r="C11" s="152">
        <v>0</v>
      </c>
      <c r="D11" s="152">
        <v>0</v>
      </c>
      <c r="E11" s="70" t="str">
        <f t="shared" si="0"/>
        <v>-</v>
      </c>
      <c r="F11" s="70" t="str">
        <f t="shared" si="1"/>
        <v>-</v>
      </c>
      <c r="G11" s="152">
        <v>0</v>
      </c>
      <c r="H11" s="68">
        <v>0</v>
      </c>
      <c r="I11" s="72"/>
      <c r="J11" s="152">
        <v>5</v>
      </c>
      <c r="K11" s="152">
        <v>7</v>
      </c>
      <c r="L11" s="152">
        <v>5</v>
      </c>
      <c r="M11" s="70">
        <f t="shared" si="2"/>
        <v>1</v>
      </c>
      <c r="N11" s="70">
        <f t="shared" si="3"/>
        <v>0.7142857142857143</v>
      </c>
      <c r="O11" s="152">
        <v>5</v>
      </c>
      <c r="P11" s="68">
        <v>16</v>
      </c>
    </row>
    <row r="12" spans="1:16" ht="25.5" x14ac:dyDescent="0.35">
      <c r="A12" s="74" t="s">
        <v>6</v>
      </c>
      <c r="B12" s="152">
        <v>0</v>
      </c>
      <c r="C12" s="152">
        <v>0</v>
      </c>
      <c r="D12" s="152">
        <v>0</v>
      </c>
      <c r="E12" s="70" t="str">
        <f t="shared" si="0"/>
        <v>-</v>
      </c>
      <c r="F12" s="70" t="str">
        <f t="shared" si="1"/>
        <v>-</v>
      </c>
      <c r="G12" s="152">
        <v>0</v>
      </c>
      <c r="H12" s="68">
        <v>13</v>
      </c>
      <c r="I12" s="72"/>
      <c r="J12" s="152">
        <v>1</v>
      </c>
      <c r="K12" s="152">
        <v>1</v>
      </c>
      <c r="L12" s="152">
        <v>1</v>
      </c>
      <c r="M12" s="70">
        <f t="shared" si="2"/>
        <v>1</v>
      </c>
      <c r="N12" s="70">
        <f t="shared" si="3"/>
        <v>1</v>
      </c>
      <c r="O12" s="152">
        <v>1</v>
      </c>
      <c r="P12" s="68">
        <v>21</v>
      </c>
    </row>
    <row r="13" spans="1:16" ht="25.5" x14ac:dyDescent="0.35">
      <c r="A13" s="74" t="s">
        <v>7</v>
      </c>
      <c r="B13" s="152">
        <v>44</v>
      </c>
      <c r="C13" s="152">
        <v>45</v>
      </c>
      <c r="D13" s="152">
        <v>42</v>
      </c>
      <c r="E13" s="70">
        <f t="shared" si="0"/>
        <v>0.95454545454545459</v>
      </c>
      <c r="F13" s="70">
        <f t="shared" si="1"/>
        <v>0.93333333333333335</v>
      </c>
      <c r="G13" s="152">
        <v>55</v>
      </c>
      <c r="H13" s="68">
        <v>2360</v>
      </c>
      <c r="I13" s="72"/>
      <c r="J13" s="152">
        <v>30</v>
      </c>
      <c r="K13" s="152">
        <v>32</v>
      </c>
      <c r="L13" s="152">
        <v>22</v>
      </c>
      <c r="M13" s="70">
        <f t="shared" si="2"/>
        <v>0.73333333333333328</v>
      </c>
      <c r="N13" s="70">
        <f t="shared" si="3"/>
        <v>0.6875</v>
      </c>
      <c r="O13" s="152">
        <v>22</v>
      </c>
      <c r="P13" s="68">
        <v>886</v>
      </c>
    </row>
    <row r="14" spans="1:16" ht="25.5" x14ac:dyDescent="0.35">
      <c r="A14" s="74" t="s">
        <v>8</v>
      </c>
      <c r="B14" s="152">
        <v>0</v>
      </c>
      <c r="C14" s="152">
        <v>0</v>
      </c>
      <c r="D14" s="152">
        <v>0</v>
      </c>
      <c r="E14" s="70" t="str">
        <f t="shared" si="0"/>
        <v>-</v>
      </c>
      <c r="F14" s="70" t="str">
        <f t="shared" si="1"/>
        <v>-</v>
      </c>
      <c r="G14" s="152">
        <v>0</v>
      </c>
      <c r="H14" s="68">
        <v>0</v>
      </c>
      <c r="I14" s="72"/>
      <c r="J14" s="152">
        <v>0</v>
      </c>
      <c r="K14" s="152">
        <v>0</v>
      </c>
      <c r="L14" s="152">
        <v>0</v>
      </c>
      <c r="M14" s="70" t="str">
        <f t="shared" si="2"/>
        <v>-</v>
      </c>
      <c r="N14" s="70" t="str">
        <f t="shared" si="3"/>
        <v>-</v>
      </c>
      <c r="O14" s="152">
        <v>0</v>
      </c>
      <c r="P14" s="68">
        <v>5</v>
      </c>
    </row>
    <row r="15" spans="1:16" ht="25.5" x14ac:dyDescent="0.35">
      <c r="A15" s="74" t="s">
        <v>9</v>
      </c>
      <c r="B15" s="152">
        <v>15</v>
      </c>
      <c r="C15" s="152">
        <v>15</v>
      </c>
      <c r="D15" s="152">
        <v>12</v>
      </c>
      <c r="E15" s="70">
        <f t="shared" si="0"/>
        <v>0.8</v>
      </c>
      <c r="F15" s="70">
        <f t="shared" si="1"/>
        <v>0.8</v>
      </c>
      <c r="G15" s="152">
        <v>4</v>
      </c>
      <c r="H15" s="68">
        <v>375</v>
      </c>
      <c r="I15" s="72"/>
      <c r="J15" s="152">
        <v>4</v>
      </c>
      <c r="K15" s="152">
        <v>4</v>
      </c>
      <c r="L15" s="152">
        <v>2</v>
      </c>
      <c r="M15" s="70">
        <f t="shared" si="2"/>
        <v>0.5</v>
      </c>
      <c r="N15" s="70">
        <f t="shared" si="3"/>
        <v>0.5</v>
      </c>
      <c r="O15" s="152">
        <v>2</v>
      </c>
      <c r="P15" s="68">
        <v>58</v>
      </c>
    </row>
    <row r="16" spans="1:16" ht="25.5" x14ac:dyDescent="0.35">
      <c r="A16" s="74" t="s">
        <v>10</v>
      </c>
      <c r="B16" s="152">
        <v>9</v>
      </c>
      <c r="C16" s="152">
        <v>11</v>
      </c>
      <c r="D16" s="152">
        <v>5</v>
      </c>
      <c r="E16" s="70">
        <f t="shared" si="0"/>
        <v>0.55555555555555558</v>
      </c>
      <c r="F16" s="70">
        <f t="shared" si="1"/>
        <v>0.45454545454545453</v>
      </c>
      <c r="G16" s="152">
        <v>7</v>
      </c>
      <c r="H16" s="68">
        <v>183</v>
      </c>
      <c r="I16" s="72"/>
      <c r="J16" s="152">
        <v>0</v>
      </c>
      <c r="K16" s="152">
        <v>0</v>
      </c>
      <c r="L16" s="152">
        <v>0</v>
      </c>
      <c r="M16" s="70" t="str">
        <f t="shared" si="2"/>
        <v>-</v>
      </c>
      <c r="N16" s="70" t="str">
        <f t="shared" si="3"/>
        <v>-</v>
      </c>
      <c r="O16" s="152">
        <v>0</v>
      </c>
      <c r="P16" s="68">
        <v>119</v>
      </c>
    </row>
    <row r="17" spans="1:16" ht="25.5" x14ac:dyDescent="0.35">
      <c r="A17" s="74" t="s">
        <v>11</v>
      </c>
      <c r="B17" s="152">
        <v>1</v>
      </c>
      <c r="C17" s="152">
        <v>1</v>
      </c>
      <c r="D17" s="152">
        <v>1</v>
      </c>
      <c r="E17" s="70">
        <f t="shared" si="0"/>
        <v>1</v>
      </c>
      <c r="F17" s="70">
        <f t="shared" si="1"/>
        <v>1</v>
      </c>
      <c r="G17" s="152">
        <v>1</v>
      </c>
      <c r="H17" s="68">
        <v>3</v>
      </c>
      <c r="I17" s="72"/>
      <c r="J17" s="152">
        <v>2</v>
      </c>
      <c r="K17" s="152">
        <v>2</v>
      </c>
      <c r="L17" s="152">
        <v>2</v>
      </c>
      <c r="M17" s="70">
        <f t="shared" si="2"/>
        <v>1</v>
      </c>
      <c r="N17" s="70">
        <f t="shared" si="3"/>
        <v>1</v>
      </c>
      <c r="O17" s="152">
        <v>2</v>
      </c>
      <c r="P17" s="68">
        <v>13</v>
      </c>
    </row>
    <row r="18" spans="1:16" ht="25.5" x14ac:dyDescent="0.35">
      <c r="A18" s="74" t="s">
        <v>12</v>
      </c>
      <c r="B18" s="152">
        <v>60</v>
      </c>
      <c r="C18" s="152">
        <v>90</v>
      </c>
      <c r="D18" s="152">
        <v>45</v>
      </c>
      <c r="E18" s="70">
        <f t="shared" si="0"/>
        <v>0.75</v>
      </c>
      <c r="F18" s="70">
        <f t="shared" si="1"/>
        <v>0.5</v>
      </c>
      <c r="G18" s="152">
        <v>45</v>
      </c>
      <c r="H18" s="68">
        <v>2124</v>
      </c>
      <c r="I18" s="72"/>
      <c r="J18" s="152">
        <v>34</v>
      </c>
      <c r="K18" s="152">
        <v>46</v>
      </c>
      <c r="L18" s="152">
        <v>18</v>
      </c>
      <c r="M18" s="70">
        <f t="shared" si="2"/>
        <v>0.52941176470588236</v>
      </c>
      <c r="N18" s="70">
        <f t="shared" si="3"/>
        <v>0.39130434782608697</v>
      </c>
      <c r="O18" s="152">
        <v>18</v>
      </c>
      <c r="P18" s="68">
        <v>809</v>
      </c>
    </row>
    <row r="19" spans="1:16" s="58" customFormat="1" ht="25.5" x14ac:dyDescent="0.35">
      <c r="A19" s="76" t="s">
        <v>49</v>
      </c>
      <c r="B19" s="153">
        <v>0</v>
      </c>
      <c r="C19" s="153">
        <v>0</v>
      </c>
      <c r="D19" s="153">
        <v>0</v>
      </c>
      <c r="E19" s="70" t="str">
        <f t="shared" si="0"/>
        <v>-</v>
      </c>
      <c r="F19" s="70" t="str">
        <f t="shared" si="1"/>
        <v>-</v>
      </c>
      <c r="G19" s="153">
        <v>0</v>
      </c>
      <c r="H19" s="68">
        <v>0</v>
      </c>
      <c r="I19" s="67"/>
      <c r="J19" s="153">
        <v>0</v>
      </c>
      <c r="K19" s="153">
        <v>0</v>
      </c>
      <c r="L19" s="153">
        <v>0</v>
      </c>
      <c r="M19" s="70" t="str">
        <f t="shared" si="2"/>
        <v>-</v>
      </c>
      <c r="N19" s="70" t="str">
        <f t="shared" si="3"/>
        <v>-</v>
      </c>
      <c r="O19" s="153">
        <v>0</v>
      </c>
      <c r="P19" s="68">
        <v>5</v>
      </c>
    </row>
    <row r="20" spans="1:16" s="58" customFormat="1" ht="25.5" x14ac:dyDescent="0.35">
      <c r="A20" s="76" t="s">
        <v>51</v>
      </c>
      <c r="B20" s="153">
        <v>0</v>
      </c>
      <c r="C20" s="153">
        <v>0</v>
      </c>
      <c r="D20" s="153">
        <v>0</v>
      </c>
      <c r="E20" s="70" t="str">
        <f t="shared" si="0"/>
        <v>-</v>
      </c>
      <c r="F20" s="70" t="str">
        <f t="shared" si="1"/>
        <v>-</v>
      </c>
      <c r="G20" s="153">
        <v>0</v>
      </c>
      <c r="H20" s="68">
        <v>0</v>
      </c>
      <c r="I20" s="67"/>
      <c r="J20" s="153">
        <v>2</v>
      </c>
      <c r="K20" s="153">
        <v>2</v>
      </c>
      <c r="L20" s="153">
        <v>2</v>
      </c>
      <c r="M20" s="70">
        <f t="shared" si="2"/>
        <v>1</v>
      </c>
      <c r="N20" s="70">
        <f t="shared" si="3"/>
        <v>1</v>
      </c>
      <c r="O20" s="153">
        <v>2</v>
      </c>
      <c r="P20" s="68">
        <v>3</v>
      </c>
    </row>
    <row r="21" spans="1:16" ht="25.5" x14ac:dyDescent="0.35">
      <c r="A21" s="74" t="s">
        <v>13</v>
      </c>
      <c r="B21" s="152">
        <v>94</v>
      </c>
      <c r="C21" s="152">
        <v>111</v>
      </c>
      <c r="D21" s="152">
        <v>81</v>
      </c>
      <c r="E21" s="70">
        <f t="shared" si="0"/>
        <v>0.86170212765957444</v>
      </c>
      <c r="F21" s="70">
        <f t="shared" si="1"/>
        <v>0.72972972972972971</v>
      </c>
      <c r="G21" s="152">
        <v>76</v>
      </c>
      <c r="H21" s="68">
        <v>2831</v>
      </c>
      <c r="I21" s="72"/>
      <c r="J21" s="152">
        <v>15</v>
      </c>
      <c r="K21" s="152">
        <v>17</v>
      </c>
      <c r="L21" s="152">
        <v>13</v>
      </c>
      <c r="M21" s="70">
        <f t="shared" si="2"/>
        <v>0.8666666666666667</v>
      </c>
      <c r="N21" s="70">
        <f t="shared" si="3"/>
        <v>0.76470588235294112</v>
      </c>
      <c r="O21" s="152">
        <v>13</v>
      </c>
      <c r="P21" s="68">
        <v>758</v>
      </c>
    </row>
    <row r="22" spans="1:16" ht="25.5" x14ac:dyDescent="0.35">
      <c r="A22" s="74" t="s">
        <v>14</v>
      </c>
      <c r="B22" s="152">
        <v>12</v>
      </c>
      <c r="C22" s="152">
        <v>14</v>
      </c>
      <c r="D22" s="152">
        <v>9</v>
      </c>
      <c r="E22" s="70">
        <f t="shared" si="0"/>
        <v>0.75</v>
      </c>
      <c r="F22" s="70">
        <f t="shared" si="1"/>
        <v>0.6428571428571429</v>
      </c>
      <c r="G22" s="152">
        <v>7</v>
      </c>
      <c r="H22" s="68">
        <v>695</v>
      </c>
      <c r="I22" s="72"/>
      <c r="J22" s="152">
        <v>11</v>
      </c>
      <c r="K22" s="152">
        <v>14</v>
      </c>
      <c r="L22" s="152">
        <v>8</v>
      </c>
      <c r="M22" s="70">
        <f t="shared" si="2"/>
        <v>0.72727272727272729</v>
      </c>
      <c r="N22" s="70">
        <f t="shared" si="3"/>
        <v>0.5714285714285714</v>
      </c>
      <c r="O22" s="152">
        <v>8</v>
      </c>
      <c r="P22" s="68">
        <v>380</v>
      </c>
    </row>
    <row r="23" spans="1:16" ht="38.25" x14ac:dyDescent="0.35">
      <c r="A23" s="81" t="s">
        <v>73</v>
      </c>
      <c r="B23" s="156"/>
      <c r="C23" s="156"/>
      <c r="D23" s="156"/>
      <c r="E23" s="77" t="str">
        <f t="shared" si="0"/>
        <v>-</v>
      </c>
      <c r="F23" s="77" t="str">
        <f t="shared" si="1"/>
        <v>-</v>
      </c>
      <c r="G23" s="156"/>
      <c r="H23" s="68">
        <v>0</v>
      </c>
      <c r="I23" s="77"/>
      <c r="J23" s="156"/>
      <c r="K23" s="156"/>
      <c r="L23" s="156"/>
      <c r="M23" s="77" t="str">
        <f t="shared" si="2"/>
        <v>-</v>
      </c>
      <c r="N23" s="77" t="str">
        <f t="shared" si="3"/>
        <v>-</v>
      </c>
      <c r="O23" s="156"/>
      <c r="P23" s="68"/>
    </row>
    <row r="24" spans="1:16" ht="25.5" x14ac:dyDescent="0.35">
      <c r="A24" s="74" t="s">
        <v>52</v>
      </c>
      <c r="B24" s="152">
        <v>0</v>
      </c>
      <c r="C24" s="152">
        <v>0</v>
      </c>
      <c r="D24" s="152">
        <v>0</v>
      </c>
      <c r="E24" s="70" t="str">
        <f t="shared" si="0"/>
        <v>-</v>
      </c>
      <c r="F24" s="70" t="str">
        <f t="shared" si="1"/>
        <v>-</v>
      </c>
      <c r="G24" s="152">
        <v>0</v>
      </c>
      <c r="H24" s="68">
        <v>5</v>
      </c>
      <c r="I24" s="72"/>
      <c r="J24" s="152">
        <v>0</v>
      </c>
      <c r="K24" s="152">
        <v>0</v>
      </c>
      <c r="L24" s="152">
        <v>0</v>
      </c>
      <c r="M24" s="70" t="str">
        <f t="shared" si="2"/>
        <v>-</v>
      </c>
      <c r="N24" s="70" t="str">
        <f t="shared" si="3"/>
        <v>-</v>
      </c>
      <c r="O24" s="152">
        <v>0</v>
      </c>
      <c r="P24" s="68">
        <v>0</v>
      </c>
    </row>
    <row r="25" spans="1:16" ht="25.5" x14ac:dyDescent="0.35">
      <c r="A25" s="107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0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68"/>
    </row>
    <row r="26" spans="1:16" ht="25.5" x14ac:dyDescent="0.35">
      <c r="A26" s="74" t="s">
        <v>16</v>
      </c>
      <c r="B26" s="152">
        <v>0</v>
      </c>
      <c r="C26" s="152">
        <v>0</v>
      </c>
      <c r="D26" s="152">
        <v>0</v>
      </c>
      <c r="E26" s="70" t="str">
        <f t="shared" si="0"/>
        <v>-</v>
      </c>
      <c r="F26" s="70" t="str">
        <f t="shared" si="1"/>
        <v>-</v>
      </c>
      <c r="G26" s="152">
        <v>0</v>
      </c>
      <c r="H26" s="68">
        <v>0</v>
      </c>
      <c r="I26" s="72"/>
      <c r="J26" s="152">
        <v>0</v>
      </c>
      <c r="K26" s="152">
        <v>0</v>
      </c>
      <c r="L26" s="152">
        <v>0</v>
      </c>
      <c r="M26" s="70" t="str">
        <f t="shared" si="2"/>
        <v>-</v>
      </c>
      <c r="N26" s="70" t="str">
        <f t="shared" si="3"/>
        <v>-</v>
      </c>
      <c r="O26" s="152">
        <v>0</v>
      </c>
      <c r="P26" s="68">
        <v>2</v>
      </c>
    </row>
    <row r="27" spans="1:16" ht="38.25" x14ac:dyDescent="0.35">
      <c r="A27" s="81" t="s">
        <v>71</v>
      </c>
      <c r="B27" s="156"/>
      <c r="C27" s="156"/>
      <c r="D27" s="156"/>
      <c r="E27" s="77" t="str">
        <f t="shared" si="0"/>
        <v>-</v>
      </c>
      <c r="F27" s="77" t="str">
        <f t="shared" si="1"/>
        <v>-</v>
      </c>
      <c r="G27" s="156"/>
      <c r="H27" s="68">
        <v>0</v>
      </c>
      <c r="I27" s="77"/>
      <c r="J27" s="156"/>
      <c r="K27" s="156"/>
      <c r="L27" s="156"/>
      <c r="M27" s="77" t="str">
        <f t="shared" si="2"/>
        <v>-</v>
      </c>
      <c r="N27" s="77" t="str">
        <f t="shared" si="3"/>
        <v>-</v>
      </c>
      <c r="O27" s="156"/>
      <c r="P27" s="68"/>
    </row>
    <row r="28" spans="1:16" ht="38.25" x14ac:dyDescent="0.35">
      <c r="A28" s="81" t="s">
        <v>72</v>
      </c>
      <c r="B28" s="156"/>
      <c r="C28" s="156"/>
      <c r="D28" s="156"/>
      <c r="E28" s="77" t="str">
        <f t="shared" si="0"/>
        <v>-</v>
      </c>
      <c r="F28" s="77" t="str">
        <f t="shared" si="1"/>
        <v>-</v>
      </c>
      <c r="G28" s="156"/>
      <c r="H28" s="68">
        <v>0</v>
      </c>
      <c r="I28" s="77"/>
      <c r="J28" s="156"/>
      <c r="K28" s="156"/>
      <c r="L28" s="156"/>
      <c r="M28" s="77" t="str">
        <f t="shared" si="2"/>
        <v>-</v>
      </c>
      <c r="N28" s="77" t="str">
        <f t="shared" si="3"/>
        <v>-</v>
      </c>
      <c r="O28" s="156"/>
      <c r="P28" s="68"/>
    </row>
    <row r="29" spans="1:16" ht="25.5" x14ac:dyDescent="0.35">
      <c r="A29" s="74" t="s">
        <v>17</v>
      </c>
      <c r="B29" s="152">
        <v>0</v>
      </c>
      <c r="C29" s="152">
        <v>0</v>
      </c>
      <c r="D29" s="152">
        <v>0</v>
      </c>
      <c r="E29" s="70" t="str">
        <f t="shared" si="0"/>
        <v>-</v>
      </c>
      <c r="F29" s="70" t="str">
        <f t="shared" si="1"/>
        <v>-</v>
      </c>
      <c r="G29" s="152">
        <v>0</v>
      </c>
      <c r="H29" s="68">
        <v>0</v>
      </c>
      <c r="I29" s="72"/>
      <c r="J29" s="152">
        <v>0</v>
      </c>
      <c r="K29" s="152">
        <v>0</v>
      </c>
      <c r="L29" s="152">
        <v>0</v>
      </c>
      <c r="M29" s="70" t="str">
        <f t="shared" si="2"/>
        <v>-</v>
      </c>
      <c r="N29" s="70" t="str">
        <f t="shared" si="3"/>
        <v>-</v>
      </c>
      <c r="O29" s="152">
        <v>0</v>
      </c>
      <c r="P29" s="68">
        <v>1</v>
      </c>
    </row>
    <row r="30" spans="1:16" ht="25.5" x14ac:dyDescent="0.35">
      <c r="A30" s="74" t="s">
        <v>53</v>
      </c>
      <c r="B30" s="152">
        <v>0</v>
      </c>
      <c r="C30" s="152">
        <v>0</v>
      </c>
      <c r="D30" s="152">
        <v>0</v>
      </c>
      <c r="E30" s="70" t="str">
        <f t="shared" si="0"/>
        <v>-</v>
      </c>
      <c r="F30" s="70" t="str">
        <f t="shared" si="1"/>
        <v>-</v>
      </c>
      <c r="G30" s="152">
        <v>0</v>
      </c>
      <c r="H30" s="68">
        <v>0</v>
      </c>
      <c r="I30" s="72"/>
      <c r="J30" s="152">
        <v>6</v>
      </c>
      <c r="K30" s="152">
        <v>6</v>
      </c>
      <c r="L30" s="152">
        <v>4</v>
      </c>
      <c r="M30" s="70">
        <f t="shared" si="2"/>
        <v>0.66666666666666663</v>
      </c>
      <c r="N30" s="70">
        <f t="shared" si="3"/>
        <v>0.66666666666666663</v>
      </c>
      <c r="O30" s="152">
        <v>4</v>
      </c>
      <c r="P30" s="68">
        <v>105</v>
      </c>
    </row>
    <row r="31" spans="1:16" ht="25.5" x14ac:dyDescent="0.35">
      <c r="A31" s="74" t="s">
        <v>93</v>
      </c>
      <c r="B31" s="152">
        <v>8</v>
      </c>
      <c r="C31" s="152">
        <v>8</v>
      </c>
      <c r="D31" s="152">
        <v>8</v>
      </c>
      <c r="E31" s="70">
        <f t="shared" si="0"/>
        <v>1</v>
      </c>
      <c r="F31" s="70">
        <f t="shared" si="1"/>
        <v>1</v>
      </c>
      <c r="G31" s="152">
        <v>11</v>
      </c>
      <c r="H31" s="68">
        <v>731</v>
      </c>
      <c r="I31" s="72"/>
      <c r="J31" s="152">
        <v>31</v>
      </c>
      <c r="K31" s="152">
        <v>36</v>
      </c>
      <c r="L31" s="152">
        <v>24</v>
      </c>
      <c r="M31" s="70">
        <f t="shared" si="2"/>
        <v>0.77419354838709675</v>
      </c>
      <c r="N31" s="70">
        <f t="shared" si="3"/>
        <v>0.66666666666666663</v>
      </c>
      <c r="O31" s="152">
        <v>24</v>
      </c>
      <c r="P31" s="68">
        <v>415</v>
      </c>
    </row>
    <row r="32" spans="1:16" s="58" customFormat="1" ht="38.25" x14ac:dyDescent="0.35">
      <c r="A32" s="81" t="s">
        <v>103</v>
      </c>
      <c r="B32" s="156"/>
      <c r="C32" s="156"/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/>
      <c r="L32" s="156"/>
      <c r="M32" s="77" t="str">
        <f t="shared" si="2"/>
        <v>-</v>
      </c>
      <c r="N32" s="77" t="str">
        <f t="shared" si="3"/>
        <v>-</v>
      </c>
      <c r="O32" s="156"/>
      <c r="P32" s="68"/>
    </row>
    <row r="33" spans="1:16" s="58" customFormat="1" ht="51" x14ac:dyDescent="0.35">
      <c r="A33" s="81" t="s">
        <v>102</v>
      </c>
      <c r="B33" s="156"/>
      <c r="C33" s="156"/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/>
      <c r="L33" s="156"/>
      <c r="M33" s="77" t="str">
        <f t="shared" si="2"/>
        <v>-</v>
      </c>
      <c r="N33" s="77" t="str">
        <f t="shared" si="3"/>
        <v>-</v>
      </c>
      <c r="O33" s="156"/>
      <c r="P33" s="68"/>
    </row>
    <row r="34" spans="1:16" s="58" customFormat="1" ht="51" x14ac:dyDescent="0.35">
      <c r="A34" s="81" t="s">
        <v>101</v>
      </c>
      <c r="B34" s="156"/>
      <c r="C34" s="156"/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/>
      <c r="L34" s="156"/>
      <c r="M34" s="77" t="str">
        <f t="shared" si="2"/>
        <v>-</v>
      </c>
      <c r="N34" s="77" t="str">
        <f t="shared" si="3"/>
        <v>-</v>
      </c>
      <c r="O34" s="156"/>
      <c r="P34" s="68"/>
    </row>
    <row r="35" spans="1:16" ht="25.5" x14ac:dyDescent="0.35">
      <c r="A35" s="74" t="s">
        <v>18</v>
      </c>
      <c r="B35" s="152">
        <v>26</v>
      </c>
      <c r="C35" s="152">
        <v>29</v>
      </c>
      <c r="D35" s="152">
        <v>24</v>
      </c>
      <c r="E35" s="70">
        <f t="shared" si="0"/>
        <v>0.92307692307692313</v>
      </c>
      <c r="F35" s="70">
        <f t="shared" si="1"/>
        <v>0.82758620689655171</v>
      </c>
      <c r="G35" s="152">
        <v>22</v>
      </c>
      <c r="H35" s="68">
        <v>538</v>
      </c>
      <c r="I35" s="72"/>
      <c r="J35" s="152">
        <v>52</v>
      </c>
      <c r="K35" s="152">
        <v>58</v>
      </c>
      <c r="L35" s="152">
        <v>49</v>
      </c>
      <c r="M35" s="70">
        <f t="shared" si="2"/>
        <v>0.94230769230769229</v>
      </c>
      <c r="N35" s="70">
        <f t="shared" si="3"/>
        <v>0.84482758620689657</v>
      </c>
      <c r="O35" s="152">
        <v>49</v>
      </c>
      <c r="P35" s="68">
        <v>352</v>
      </c>
    </row>
    <row r="36" spans="1:16" s="58" customFormat="1" ht="25.5" x14ac:dyDescent="0.35">
      <c r="A36" s="76" t="s">
        <v>19</v>
      </c>
      <c r="B36" s="153">
        <v>55</v>
      </c>
      <c r="C36" s="153">
        <v>63</v>
      </c>
      <c r="D36" s="153">
        <v>53</v>
      </c>
      <c r="E36" s="70">
        <f t="shared" si="0"/>
        <v>0.96363636363636362</v>
      </c>
      <c r="F36" s="70">
        <f t="shared" si="1"/>
        <v>0.84126984126984128</v>
      </c>
      <c r="G36" s="153">
        <v>50</v>
      </c>
      <c r="H36" s="68">
        <v>1992</v>
      </c>
      <c r="I36" s="67"/>
      <c r="J36" s="153">
        <v>19</v>
      </c>
      <c r="K36" s="153">
        <v>21</v>
      </c>
      <c r="L36" s="153">
        <v>13</v>
      </c>
      <c r="M36" s="70">
        <f t="shared" si="2"/>
        <v>0.68421052631578949</v>
      </c>
      <c r="N36" s="70">
        <f t="shared" si="3"/>
        <v>0.61904761904761907</v>
      </c>
      <c r="O36" s="153">
        <v>13</v>
      </c>
      <c r="P36" s="68">
        <v>845</v>
      </c>
    </row>
    <row r="37" spans="1:16" s="58" customFormat="1" ht="51" x14ac:dyDescent="0.35">
      <c r="A37" s="76" t="s">
        <v>100</v>
      </c>
      <c r="B37" s="153">
        <v>14</v>
      </c>
      <c r="C37" s="153">
        <v>17</v>
      </c>
      <c r="D37" s="153">
        <v>14</v>
      </c>
      <c r="E37" s="70">
        <f t="shared" si="0"/>
        <v>1</v>
      </c>
      <c r="F37" s="70">
        <f t="shared" si="1"/>
        <v>0.82352941176470584</v>
      </c>
      <c r="G37" s="153">
        <v>15</v>
      </c>
      <c r="H37" s="68">
        <v>433</v>
      </c>
      <c r="I37" s="67"/>
      <c r="J37" s="153">
        <v>2</v>
      </c>
      <c r="K37" s="153">
        <v>2</v>
      </c>
      <c r="L37" s="153">
        <v>2</v>
      </c>
      <c r="M37" s="70">
        <f t="shared" si="2"/>
        <v>1</v>
      </c>
      <c r="N37" s="70">
        <f t="shared" si="3"/>
        <v>1</v>
      </c>
      <c r="O37" s="153">
        <v>2</v>
      </c>
      <c r="P37" s="68">
        <v>120</v>
      </c>
    </row>
    <row r="38" spans="1:16" s="58" customFormat="1" ht="25.5" x14ac:dyDescent="0.35">
      <c r="A38" s="76" t="s">
        <v>20</v>
      </c>
      <c r="B38" s="153">
        <v>2</v>
      </c>
      <c r="C38" s="153">
        <v>2</v>
      </c>
      <c r="D38" s="153">
        <v>1</v>
      </c>
      <c r="E38" s="70">
        <f t="shared" si="0"/>
        <v>0.5</v>
      </c>
      <c r="F38" s="70">
        <f t="shared" si="1"/>
        <v>0.5</v>
      </c>
      <c r="G38" s="153">
        <v>5</v>
      </c>
      <c r="H38" s="68">
        <v>108</v>
      </c>
      <c r="I38" s="67"/>
      <c r="J38" s="153">
        <v>4</v>
      </c>
      <c r="K38" s="153">
        <v>4</v>
      </c>
      <c r="L38" s="153">
        <v>0</v>
      </c>
      <c r="M38" s="70">
        <f t="shared" si="2"/>
        <v>0</v>
      </c>
      <c r="N38" s="70">
        <f t="shared" si="3"/>
        <v>0</v>
      </c>
      <c r="O38" s="153">
        <v>0</v>
      </c>
      <c r="P38" s="68">
        <v>56</v>
      </c>
    </row>
    <row r="39" spans="1:16" s="58" customFormat="1" ht="25.5" x14ac:dyDescent="0.35">
      <c r="A39" s="76" t="s">
        <v>21</v>
      </c>
      <c r="B39" s="153">
        <v>0</v>
      </c>
      <c r="C39" s="153">
        <v>0</v>
      </c>
      <c r="D39" s="153">
        <v>0</v>
      </c>
      <c r="E39" s="70" t="str">
        <f t="shared" si="0"/>
        <v>-</v>
      </c>
      <c r="F39" s="70" t="str">
        <f t="shared" si="1"/>
        <v>-</v>
      </c>
      <c r="G39" s="153">
        <v>0</v>
      </c>
      <c r="H39" s="68">
        <v>55</v>
      </c>
      <c r="I39" s="67"/>
      <c r="J39" s="153">
        <v>2</v>
      </c>
      <c r="K39" s="153">
        <v>3</v>
      </c>
      <c r="L39" s="153">
        <v>2</v>
      </c>
      <c r="M39" s="70">
        <f t="shared" si="2"/>
        <v>1</v>
      </c>
      <c r="N39" s="70">
        <f t="shared" si="3"/>
        <v>0.66666666666666663</v>
      </c>
      <c r="O39" s="153">
        <v>2</v>
      </c>
      <c r="P39" s="68">
        <v>88</v>
      </c>
    </row>
    <row r="40" spans="1:16" s="58" customFormat="1" ht="38.25" x14ac:dyDescent="0.35">
      <c r="A40" s="76" t="s">
        <v>99</v>
      </c>
      <c r="B40" s="153">
        <v>0</v>
      </c>
      <c r="C40" s="153">
        <v>0</v>
      </c>
      <c r="D40" s="153">
        <v>0</v>
      </c>
      <c r="E40" s="70" t="str">
        <f t="shared" si="0"/>
        <v>-</v>
      </c>
      <c r="F40" s="70" t="str">
        <f t="shared" si="1"/>
        <v>-</v>
      </c>
      <c r="G40" s="153">
        <v>0</v>
      </c>
      <c r="H40" s="68">
        <v>10</v>
      </c>
      <c r="I40" s="67"/>
      <c r="J40" s="153">
        <v>0</v>
      </c>
      <c r="K40" s="153">
        <v>0</v>
      </c>
      <c r="L40" s="153">
        <v>0</v>
      </c>
      <c r="M40" s="70" t="str">
        <f t="shared" si="2"/>
        <v>-</v>
      </c>
      <c r="N40" s="70" t="str">
        <f t="shared" si="3"/>
        <v>-</v>
      </c>
      <c r="O40" s="153">
        <v>0</v>
      </c>
      <c r="P40" s="68">
        <v>4</v>
      </c>
    </row>
    <row r="41" spans="1:16" s="58" customFormat="1" ht="38.25" x14ac:dyDescent="0.35">
      <c r="A41" s="76" t="s">
        <v>98</v>
      </c>
      <c r="B41" s="153">
        <v>0</v>
      </c>
      <c r="C41" s="153">
        <v>0</v>
      </c>
      <c r="D41" s="153">
        <v>0</v>
      </c>
      <c r="E41" s="70" t="str">
        <f t="shared" si="0"/>
        <v>-</v>
      </c>
      <c r="F41" s="70" t="str">
        <f t="shared" si="1"/>
        <v>-</v>
      </c>
      <c r="G41" s="153">
        <v>0</v>
      </c>
      <c r="H41" s="68">
        <v>0</v>
      </c>
      <c r="I41" s="67"/>
      <c r="J41" s="153">
        <v>6</v>
      </c>
      <c r="K41" s="153">
        <v>6</v>
      </c>
      <c r="L41" s="153">
        <v>3</v>
      </c>
      <c r="M41" s="70">
        <f t="shared" si="2"/>
        <v>0.5</v>
      </c>
      <c r="N41" s="70">
        <f t="shared" si="3"/>
        <v>0.5</v>
      </c>
      <c r="O41" s="153">
        <v>3</v>
      </c>
      <c r="P41" s="68">
        <v>16</v>
      </c>
    </row>
    <row r="42" spans="1:16" s="58" customFormat="1" ht="38.25" x14ac:dyDescent="0.35">
      <c r="A42" s="74" t="s">
        <v>65</v>
      </c>
      <c r="B42" s="153">
        <v>6</v>
      </c>
      <c r="C42" s="153">
        <v>6</v>
      </c>
      <c r="D42" s="153">
        <v>6</v>
      </c>
      <c r="E42" s="70">
        <f t="shared" ref="E42:E70" si="4">IF(ISERROR(D42/B42), "-", (D42/B42))</f>
        <v>1</v>
      </c>
      <c r="F42" s="70">
        <f t="shared" ref="F42:F70" si="5">IF(ISERROR(D42/C42), "-", (D42/C42))</f>
        <v>1</v>
      </c>
      <c r="G42" s="153">
        <v>5</v>
      </c>
      <c r="H42" s="68">
        <v>21</v>
      </c>
      <c r="I42" s="67"/>
      <c r="J42" s="153">
        <v>0</v>
      </c>
      <c r="K42" s="153">
        <v>0</v>
      </c>
      <c r="L42" s="153">
        <v>0</v>
      </c>
      <c r="M42" s="70" t="str">
        <f t="shared" ref="M42:M69" si="6">IF(ISERROR(L42/J42), "-", (L42/J42))</f>
        <v>-</v>
      </c>
      <c r="N42" s="70" t="str">
        <f t="shared" ref="N42:N69" si="7">IF(ISERROR(L42/K42), "-", (L42/K42))</f>
        <v>-</v>
      </c>
      <c r="O42" s="153">
        <v>0</v>
      </c>
      <c r="P42" s="68">
        <v>9</v>
      </c>
    </row>
    <row r="43" spans="1:16" ht="25.5" x14ac:dyDescent="0.35">
      <c r="A43" s="74" t="s">
        <v>56</v>
      </c>
      <c r="B43" s="176">
        <v>0</v>
      </c>
      <c r="C43" s="152">
        <v>0</v>
      </c>
      <c r="D43" s="152">
        <v>0</v>
      </c>
      <c r="E43" s="70" t="str">
        <f t="shared" si="4"/>
        <v>-</v>
      </c>
      <c r="F43" s="70" t="str">
        <f t="shared" si="5"/>
        <v>-</v>
      </c>
      <c r="G43" s="152">
        <v>0</v>
      </c>
      <c r="H43" s="68">
        <v>0</v>
      </c>
      <c r="I43" s="72"/>
      <c r="J43" s="152">
        <v>0</v>
      </c>
      <c r="K43" s="152">
        <v>0</v>
      </c>
      <c r="L43" s="152">
        <v>0</v>
      </c>
      <c r="M43" s="70" t="str">
        <f t="shared" si="6"/>
        <v>-</v>
      </c>
      <c r="N43" s="70" t="str">
        <f t="shared" si="7"/>
        <v>-</v>
      </c>
      <c r="O43" s="152">
        <v>0</v>
      </c>
      <c r="P43" s="68">
        <v>20</v>
      </c>
    </row>
    <row r="44" spans="1:16" ht="25.5" x14ac:dyDescent="0.35">
      <c r="A44" s="74" t="s">
        <v>22</v>
      </c>
      <c r="B44" s="152">
        <v>10</v>
      </c>
      <c r="C44" s="152">
        <v>10</v>
      </c>
      <c r="D44" s="152">
        <v>10</v>
      </c>
      <c r="E44" s="70">
        <f t="shared" si="4"/>
        <v>1</v>
      </c>
      <c r="F44" s="70">
        <f t="shared" si="5"/>
        <v>1</v>
      </c>
      <c r="G44" s="152">
        <v>10</v>
      </c>
      <c r="H44" s="68">
        <v>526</v>
      </c>
      <c r="I44" s="72"/>
      <c r="J44" s="152">
        <v>0</v>
      </c>
      <c r="K44" s="152">
        <v>0</v>
      </c>
      <c r="L44" s="152">
        <v>0</v>
      </c>
      <c r="M44" s="70" t="str">
        <f t="shared" si="6"/>
        <v>-</v>
      </c>
      <c r="N44" s="70" t="str">
        <f t="shared" si="7"/>
        <v>-</v>
      </c>
      <c r="O44" s="152">
        <v>0</v>
      </c>
      <c r="P44" s="68">
        <v>89</v>
      </c>
    </row>
    <row r="45" spans="1:16" ht="25.5" x14ac:dyDescent="0.35">
      <c r="A45" s="74" t="s">
        <v>58</v>
      </c>
      <c r="B45" s="152">
        <v>0</v>
      </c>
      <c r="C45" s="152">
        <v>0</v>
      </c>
      <c r="D45" s="152">
        <v>0</v>
      </c>
      <c r="E45" s="70" t="str">
        <f t="shared" si="4"/>
        <v>-</v>
      </c>
      <c r="F45" s="70" t="str">
        <f t="shared" si="5"/>
        <v>-</v>
      </c>
      <c r="G45" s="152">
        <v>0</v>
      </c>
      <c r="H45" s="68">
        <v>160</v>
      </c>
      <c r="I45" s="72"/>
      <c r="J45" s="152">
        <v>2</v>
      </c>
      <c r="K45" s="152">
        <v>2</v>
      </c>
      <c r="L45" s="152">
        <v>1</v>
      </c>
      <c r="M45" s="70">
        <f t="shared" si="6"/>
        <v>0.5</v>
      </c>
      <c r="N45" s="70">
        <f t="shared" si="7"/>
        <v>0.5</v>
      </c>
      <c r="O45" s="152">
        <v>1</v>
      </c>
      <c r="P45" s="68">
        <v>51</v>
      </c>
    </row>
    <row r="46" spans="1:16" ht="25.5" x14ac:dyDescent="0.35">
      <c r="A46" s="74" t="s">
        <v>23</v>
      </c>
      <c r="B46" s="152">
        <v>0</v>
      </c>
      <c r="C46" s="152">
        <v>0</v>
      </c>
      <c r="D46" s="152">
        <v>0</v>
      </c>
      <c r="E46" s="70" t="str">
        <f t="shared" si="4"/>
        <v>-</v>
      </c>
      <c r="F46" s="70" t="str">
        <f t="shared" si="5"/>
        <v>-</v>
      </c>
      <c r="G46" s="152">
        <v>0</v>
      </c>
      <c r="H46" s="68">
        <v>0</v>
      </c>
      <c r="I46" s="72"/>
      <c r="J46" s="152">
        <v>6</v>
      </c>
      <c r="K46" s="152">
        <v>7</v>
      </c>
      <c r="L46" s="152">
        <v>4</v>
      </c>
      <c r="M46" s="70">
        <f t="shared" si="6"/>
        <v>0.66666666666666663</v>
      </c>
      <c r="N46" s="70">
        <f t="shared" si="7"/>
        <v>0.5714285714285714</v>
      </c>
      <c r="O46" s="152">
        <v>4</v>
      </c>
      <c r="P46" s="68">
        <v>157</v>
      </c>
    </row>
    <row r="47" spans="1:16" s="58" customFormat="1" ht="38.25" x14ac:dyDescent="0.35">
      <c r="A47" s="76" t="s">
        <v>77</v>
      </c>
      <c r="B47" s="153"/>
      <c r="C47" s="153"/>
      <c r="D47" s="153"/>
      <c r="E47" s="70" t="str">
        <f t="shared" si="4"/>
        <v>-</v>
      </c>
      <c r="F47" s="70" t="str">
        <f t="shared" si="5"/>
        <v>-</v>
      </c>
      <c r="G47" s="153"/>
      <c r="H47" s="68">
        <v>0</v>
      </c>
      <c r="I47" s="67"/>
      <c r="J47" s="153"/>
      <c r="K47" s="153"/>
      <c r="L47" s="153"/>
      <c r="M47" s="70" t="str">
        <f t="shared" si="6"/>
        <v>-</v>
      </c>
      <c r="N47" s="70" t="str">
        <f t="shared" si="7"/>
        <v>-</v>
      </c>
      <c r="O47" s="153"/>
      <c r="P47" s="68"/>
    </row>
    <row r="48" spans="1:16" ht="25.5" x14ac:dyDescent="0.35">
      <c r="A48" s="74" t="s">
        <v>24</v>
      </c>
      <c r="B48" s="152">
        <v>0</v>
      </c>
      <c r="C48" s="152">
        <v>0</v>
      </c>
      <c r="D48" s="152">
        <v>0</v>
      </c>
      <c r="E48" s="70" t="str">
        <f t="shared" si="4"/>
        <v>-</v>
      </c>
      <c r="F48" s="70" t="str">
        <f t="shared" si="5"/>
        <v>-</v>
      </c>
      <c r="G48" s="152">
        <v>0</v>
      </c>
      <c r="H48" s="68">
        <v>0</v>
      </c>
      <c r="I48" s="72"/>
      <c r="J48" s="152">
        <v>1</v>
      </c>
      <c r="K48" s="152">
        <v>1</v>
      </c>
      <c r="L48" s="152">
        <v>1</v>
      </c>
      <c r="M48" s="70">
        <f t="shared" si="6"/>
        <v>1</v>
      </c>
      <c r="N48" s="70">
        <f t="shared" si="7"/>
        <v>1</v>
      </c>
      <c r="O48" s="152">
        <v>1</v>
      </c>
      <c r="P48" s="68">
        <v>20</v>
      </c>
    </row>
    <row r="49" spans="1:16" ht="25.5" x14ac:dyDescent="0.35">
      <c r="A49" s="74" t="s">
        <v>48</v>
      </c>
      <c r="B49" s="152">
        <v>6</v>
      </c>
      <c r="C49" s="152">
        <v>6</v>
      </c>
      <c r="D49" s="152">
        <v>6</v>
      </c>
      <c r="E49" s="70">
        <f t="shared" si="4"/>
        <v>1</v>
      </c>
      <c r="F49" s="70">
        <f t="shared" si="5"/>
        <v>1</v>
      </c>
      <c r="G49" s="152">
        <v>7</v>
      </c>
      <c r="H49" s="68">
        <v>395</v>
      </c>
      <c r="I49" s="72"/>
      <c r="J49" s="152">
        <v>5</v>
      </c>
      <c r="K49" s="152">
        <v>5</v>
      </c>
      <c r="L49" s="152">
        <v>5</v>
      </c>
      <c r="M49" s="70">
        <f t="shared" si="6"/>
        <v>1</v>
      </c>
      <c r="N49" s="70">
        <f t="shared" si="7"/>
        <v>1</v>
      </c>
      <c r="O49" s="152">
        <v>5</v>
      </c>
      <c r="P49" s="68">
        <v>140</v>
      </c>
    </row>
    <row r="50" spans="1:16" ht="38.25" x14ac:dyDescent="0.35">
      <c r="A50" s="74" t="s">
        <v>63</v>
      </c>
      <c r="B50" s="152">
        <v>2</v>
      </c>
      <c r="C50" s="152">
        <v>2</v>
      </c>
      <c r="D50" s="152">
        <v>1</v>
      </c>
      <c r="E50" s="70">
        <f t="shared" si="4"/>
        <v>0.5</v>
      </c>
      <c r="F50" s="70">
        <f t="shared" si="5"/>
        <v>0.5</v>
      </c>
      <c r="G50" s="152">
        <v>2</v>
      </c>
      <c r="H50" s="68">
        <v>79</v>
      </c>
      <c r="I50" s="72"/>
      <c r="J50" s="152">
        <v>0</v>
      </c>
      <c r="K50" s="152">
        <v>0</v>
      </c>
      <c r="L50" s="152">
        <v>0</v>
      </c>
      <c r="M50" s="70" t="str">
        <f t="shared" si="6"/>
        <v>-</v>
      </c>
      <c r="N50" s="70" t="str">
        <f t="shared" si="7"/>
        <v>-</v>
      </c>
      <c r="O50" s="152">
        <v>0</v>
      </c>
      <c r="P50" s="68">
        <v>102</v>
      </c>
    </row>
    <row r="51" spans="1:16" ht="25.5" x14ac:dyDescent="0.35">
      <c r="A51" s="74" t="s">
        <v>25</v>
      </c>
      <c r="B51" s="152">
        <v>0</v>
      </c>
      <c r="C51" s="152">
        <v>0</v>
      </c>
      <c r="D51" s="152">
        <v>0</v>
      </c>
      <c r="E51" s="70" t="str">
        <f t="shared" si="4"/>
        <v>-</v>
      </c>
      <c r="F51" s="70" t="str">
        <f t="shared" si="5"/>
        <v>-</v>
      </c>
      <c r="G51" s="152">
        <v>0</v>
      </c>
      <c r="H51" s="68">
        <v>79</v>
      </c>
      <c r="I51" s="72"/>
      <c r="J51" s="152">
        <v>4</v>
      </c>
      <c r="K51" s="152">
        <v>6</v>
      </c>
      <c r="L51" s="152">
        <v>0</v>
      </c>
      <c r="M51" s="70">
        <f t="shared" si="6"/>
        <v>0</v>
      </c>
      <c r="N51" s="70">
        <f t="shared" si="7"/>
        <v>0</v>
      </c>
      <c r="O51" s="152">
        <v>0</v>
      </c>
      <c r="P51" s="68">
        <v>106</v>
      </c>
    </row>
    <row r="52" spans="1:16" ht="25.5" x14ac:dyDescent="0.35">
      <c r="A52" s="74" t="s">
        <v>26</v>
      </c>
      <c r="B52" s="152">
        <v>0</v>
      </c>
      <c r="C52" s="152">
        <v>0</v>
      </c>
      <c r="D52" s="152">
        <v>0</v>
      </c>
      <c r="E52" s="70" t="str">
        <f t="shared" si="4"/>
        <v>-</v>
      </c>
      <c r="F52" s="70" t="str">
        <f t="shared" si="5"/>
        <v>-</v>
      </c>
      <c r="G52" s="152">
        <v>0</v>
      </c>
      <c r="H52" s="68">
        <v>0</v>
      </c>
      <c r="I52" s="72"/>
      <c r="J52" s="152">
        <v>2</v>
      </c>
      <c r="K52" s="152">
        <v>2</v>
      </c>
      <c r="L52" s="152">
        <v>2</v>
      </c>
      <c r="M52" s="70">
        <f t="shared" si="6"/>
        <v>1</v>
      </c>
      <c r="N52" s="70">
        <f t="shared" si="7"/>
        <v>1</v>
      </c>
      <c r="O52" s="152">
        <v>2</v>
      </c>
      <c r="P52" s="68">
        <v>22</v>
      </c>
    </row>
    <row r="53" spans="1:16" ht="25.5" x14ac:dyDescent="0.35">
      <c r="A53" s="74" t="s">
        <v>27</v>
      </c>
      <c r="B53" s="152">
        <v>34</v>
      </c>
      <c r="C53" s="152">
        <v>43</v>
      </c>
      <c r="D53" s="152">
        <v>25</v>
      </c>
      <c r="E53" s="70">
        <f t="shared" si="4"/>
        <v>0.73529411764705888</v>
      </c>
      <c r="F53" s="70">
        <f t="shared" si="5"/>
        <v>0.58139534883720934</v>
      </c>
      <c r="G53" s="152">
        <v>30</v>
      </c>
      <c r="H53" s="68">
        <v>1186</v>
      </c>
      <c r="I53" s="72"/>
      <c r="J53" s="152">
        <v>5</v>
      </c>
      <c r="K53" s="152">
        <v>6</v>
      </c>
      <c r="L53" s="152">
        <v>3</v>
      </c>
      <c r="M53" s="70">
        <f t="shared" si="6"/>
        <v>0.6</v>
      </c>
      <c r="N53" s="70">
        <f t="shared" si="7"/>
        <v>0.5</v>
      </c>
      <c r="O53" s="152">
        <v>3</v>
      </c>
      <c r="P53" s="68">
        <v>149</v>
      </c>
    </row>
    <row r="54" spans="1:16" ht="25.5" x14ac:dyDescent="0.35">
      <c r="A54" s="74" t="s">
        <v>28</v>
      </c>
      <c r="B54" s="152">
        <v>14</v>
      </c>
      <c r="C54" s="152">
        <v>14</v>
      </c>
      <c r="D54" s="152">
        <v>14</v>
      </c>
      <c r="E54" s="70">
        <f t="shared" si="4"/>
        <v>1</v>
      </c>
      <c r="F54" s="70">
        <f t="shared" si="5"/>
        <v>1</v>
      </c>
      <c r="G54" s="152">
        <v>12</v>
      </c>
      <c r="H54" s="68">
        <v>418</v>
      </c>
      <c r="I54" s="72"/>
      <c r="J54" s="152">
        <v>0</v>
      </c>
      <c r="K54" s="152">
        <v>0</v>
      </c>
      <c r="L54" s="152">
        <v>0</v>
      </c>
      <c r="M54" s="70" t="str">
        <f t="shared" si="6"/>
        <v>-</v>
      </c>
      <c r="N54" s="70" t="str">
        <f t="shared" si="7"/>
        <v>-</v>
      </c>
      <c r="O54" s="152">
        <v>0</v>
      </c>
      <c r="P54" s="68">
        <v>10</v>
      </c>
    </row>
    <row r="55" spans="1:16" ht="25.5" x14ac:dyDescent="0.35">
      <c r="A55" s="74" t="s">
        <v>59</v>
      </c>
      <c r="B55" s="152">
        <v>0</v>
      </c>
      <c r="C55" s="152">
        <v>0</v>
      </c>
      <c r="D55" s="152">
        <v>0</v>
      </c>
      <c r="E55" s="70" t="str">
        <f t="shared" si="4"/>
        <v>-</v>
      </c>
      <c r="F55" s="70" t="str">
        <f t="shared" si="5"/>
        <v>-</v>
      </c>
      <c r="G55" s="152">
        <v>0</v>
      </c>
      <c r="H55" s="68">
        <v>0</v>
      </c>
      <c r="I55" s="72"/>
      <c r="J55" s="152">
        <v>0</v>
      </c>
      <c r="K55" s="152">
        <v>0</v>
      </c>
      <c r="L55" s="152">
        <v>0</v>
      </c>
      <c r="M55" s="70" t="str">
        <f t="shared" si="6"/>
        <v>-</v>
      </c>
      <c r="N55" s="70" t="str">
        <f t="shared" si="7"/>
        <v>-</v>
      </c>
      <c r="O55" s="152">
        <v>0</v>
      </c>
      <c r="P55" s="68">
        <v>2</v>
      </c>
    </row>
    <row r="56" spans="1:16" ht="25.5" x14ac:dyDescent="0.35">
      <c r="A56" s="74" t="s">
        <v>29</v>
      </c>
      <c r="B56" s="152">
        <v>17</v>
      </c>
      <c r="C56" s="152">
        <v>18</v>
      </c>
      <c r="D56" s="152">
        <v>15</v>
      </c>
      <c r="E56" s="70">
        <f t="shared" si="4"/>
        <v>0.88235294117647056</v>
      </c>
      <c r="F56" s="70">
        <f t="shared" si="5"/>
        <v>0.83333333333333337</v>
      </c>
      <c r="G56" s="152">
        <v>15</v>
      </c>
      <c r="H56" s="68">
        <v>348</v>
      </c>
      <c r="I56" s="72"/>
      <c r="J56" s="152">
        <v>7</v>
      </c>
      <c r="K56" s="152">
        <v>9</v>
      </c>
      <c r="L56" s="152">
        <v>1</v>
      </c>
      <c r="M56" s="70">
        <f t="shared" si="6"/>
        <v>0.14285714285714285</v>
      </c>
      <c r="N56" s="70">
        <f t="shared" si="7"/>
        <v>0.1111111111111111</v>
      </c>
      <c r="O56" s="152">
        <v>1</v>
      </c>
      <c r="P56" s="68">
        <v>83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152"/>
      <c r="H57" s="68">
        <v>0</v>
      </c>
      <c r="I57" s="72"/>
      <c r="J57" s="152"/>
      <c r="K57" s="152"/>
      <c r="L57" s="152"/>
      <c r="M57" s="70" t="str">
        <f t="shared" si="6"/>
        <v>-</v>
      </c>
      <c r="N57" s="70" t="str">
        <f t="shared" si="7"/>
        <v>-</v>
      </c>
      <c r="O57" s="152"/>
      <c r="P57" s="68"/>
    </row>
    <row r="58" spans="1:16" ht="25.5" x14ac:dyDescent="0.35">
      <c r="A58" s="74" t="s">
        <v>30</v>
      </c>
      <c r="B58" s="152">
        <v>0</v>
      </c>
      <c r="C58" s="152">
        <v>0</v>
      </c>
      <c r="D58" s="152">
        <v>0</v>
      </c>
      <c r="E58" s="70" t="str">
        <f t="shared" si="4"/>
        <v>-</v>
      </c>
      <c r="F58" s="70" t="str">
        <f t="shared" si="5"/>
        <v>-</v>
      </c>
      <c r="G58" s="152">
        <v>0</v>
      </c>
      <c r="H58" s="68">
        <v>58</v>
      </c>
      <c r="I58" s="72"/>
      <c r="J58" s="152">
        <v>0</v>
      </c>
      <c r="K58" s="152">
        <v>0</v>
      </c>
      <c r="L58" s="152">
        <v>0</v>
      </c>
      <c r="M58" s="70" t="str">
        <f t="shared" si="6"/>
        <v>-</v>
      </c>
      <c r="N58" s="70" t="str">
        <f t="shared" si="7"/>
        <v>-</v>
      </c>
      <c r="O58" s="152">
        <v>0</v>
      </c>
      <c r="P58" s="68">
        <v>6</v>
      </c>
    </row>
    <row r="59" spans="1:16" ht="25.5" x14ac:dyDescent="0.35">
      <c r="A59" s="74" t="s">
        <v>31</v>
      </c>
      <c r="B59" s="152">
        <v>18</v>
      </c>
      <c r="C59" s="152">
        <v>20</v>
      </c>
      <c r="D59" s="152">
        <v>15</v>
      </c>
      <c r="E59" s="70">
        <f t="shared" si="4"/>
        <v>0.83333333333333337</v>
      </c>
      <c r="F59" s="70">
        <f t="shared" si="5"/>
        <v>0.75</v>
      </c>
      <c r="G59" s="152">
        <v>25</v>
      </c>
      <c r="H59" s="68">
        <v>315</v>
      </c>
      <c r="I59" s="72"/>
      <c r="J59" s="152">
        <v>0</v>
      </c>
      <c r="K59" s="152">
        <v>0</v>
      </c>
      <c r="L59" s="152">
        <v>0</v>
      </c>
      <c r="M59" s="70" t="str">
        <f t="shared" si="6"/>
        <v>-</v>
      </c>
      <c r="N59" s="70" t="str">
        <f t="shared" si="7"/>
        <v>-</v>
      </c>
      <c r="O59" s="152">
        <v>0</v>
      </c>
      <c r="P59" s="68">
        <v>17</v>
      </c>
    </row>
    <row r="60" spans="1:16" ht="25.5" x14ac:dyDescent="0.35">
      <c r="A60" s="74" t="s">
        <v>32</v>
      </c>
      <c r="B60" s="152">
        <v>2</v>
      </c>
      <c r="C60" s="152">
        <v>2</v>
      </c>
      <c r="D60" s="152">
        <v>2</v>
      </c>
      <c r="E60" s="70">
        <f t="shared" si="4"/>
        <v>1</v>
      </c>
      <c r="F60" s="70">
        <f t="shared" si="5"/>
        <v>1</v>
      </c>
      <c r="G60" s="152">
        <v>2</v>
      </c>
      <c r="H60" s="68">
        <v>115</v>
      </c>
      <c r="I60" s="72"/>
      <c r="J60" s="152">
        <v>0</v>
      </c>
      <c r="K60" s="152">
        <v>0</v>
      </c>
      <c r="L60" s="152">
        <v>0</v>
      </c>
      <c r="M60" s="70" t="str">
        <f t="shared" si="6"/>
        <v>-</v>
      </c>
      <c r="N60" s="70" t="str">
        <f t="shared" si="7"/>
        <v>-</v>
      </c>
      <c r="O60" s="152">
        <v>0</v>
      </c>
      <c r="P60" s="68">
        <v>20</v>
      </c>
    </row>
    <row r="61" spans="1:16" ht="25.5" x14ac:dyDescent="0.35">
      <c r="A61" s="74" t="s">
        <v>33</v>
      </c>
      <c r="B61" s="152">
        <v>22</v>
      </c>
      <c r="C61" s="152">
        <v>30</v>
      </c>
      <c r="D61" s="152">
        <v>14</v>
      </c>
      <c r="E61" s="70">
        <f t="shared" si="4"/>
        <v>0.63636363636363635</v>
      </c>
      <c r="F61" s="70">
        <f t="shared" si="5"/>
        <v>0.46666666666666667</v>
      </c>
      <c r="G61" s="152">
        <v>14</v>
      </c>
      <c r="H61" s="68">
        <v>628</v>
      </c>
      <c r="I61" s="72"/>
      <c r="J61" s="152">
        <v>21</v>
      </c>
      <c r="K61" s="152">
        <v>28</v>
      </c>
      <c r="L61" s="152">
        <v>11</v>
      </c>
      <c r="M61" s="70">
        <f t="shared" si="6"/>
        <v>0.52380952380952384</v>
      </c>
      <c r="N61" s="70">
        <f t="shared" si="7"/>
        <v>0.39285714285714285</v>
      </c>
      <c r="O61" s="152">
        <v>11</v>
      </c>
      <c r="P61" s="68">
        <v>969</v>
      </c>
    </row>
    <row r="62" spans="1:16" ht="25.5" x14ac:dyDescent="0.35">
      <c r="A62" s="74" t="s">
        <v>61</v>
      </c>
      <c r="B62" s="152">
        <v>0</v>
      </c>
      <c r="C62" s="152">
        <v>0</v>
      </c>
      <c r="D62" s="152">
        <v>0</v>
      </c>
      <c r="E62" s="70" t="str">
        <f t="shared" si="4"/>
        <v>-</v>
      </c>
      <c r="F62" s="70" t="str">
        <f t="shared" si="5"/>
        <v>-</v>
      </c>
      <c r="G62" s="152">
        <v>0</v>
      </c>
      <c r="H62" s="68">
        <v>0</v>
      </c>
      <c r="I62" s="72"/>
      <c r="J62" s="152">
        <v>0</v>
      </c>
      <c r="K62" s="152">
        <v>0</v>
      </c>
      <c r="L62" s="152">
        <v>0</v>
      </c>
      <c r="M62" s="70" t="str">
        <f t="shared" si="6"/>
        <v>-</v>
      </c>
      <c r="N62" s="70" t="str">
        <f t="shared" si="7"/>
        <v>-</v>
      </c>
      <c r="O62" s="152">
        <v>0</v>
      </c>
      <c r="P62" s="68">
        <v>1</v>
      </c>
    </row>
    <row r="63" spans="1:16" ht="25.5" x14ac:dyDescent="0.35">
      <c r="A63" s="74" t="s">
        <v>34</v>
      </c>
      <c r="B63" s="152">
        <v>0</v>
      </c>
      <c r="C63" s="152">
        <v>0</v>
      </c>
      <c r="D63" s="152">
        <v>0</v>
      </c>
      <c r="E63" s="70" t="str">
        <f t="shared" si="4"/>
        <v>-</v>
      </c>
      <c r="F63" s="70" t="str">
        <f t="shared" si="5"/>
        <v>-</v>
      </c>
      <c r="G63" s="152">
        <v>0</v>
      </c>
      <c r="H63" s="68">
        <v>0</v>
      </c>
      <c r="I63" s="72"/>
      <c r="J63" s="152">
        <v>0</v>
      </c>
      <c r="K63" s="152">
        <v>0</v>
      </c>
      <c r="L63" s="152">
        <v>0</v>
      </c>
      <c r="M63" s="70" t="str">
        <f t="shared" si="6"/>
        <v>-</v>
      </c>
      <c r="N63" s="70" t="str">
        <f t="shared" si="7"/>
        <v>-</v>
      </c>
      <c r="O63" s="152">
        <v>0</v>
      </c>
      <c r="P63" s="68">
        <v>7</v>
      </c>
    </row>
    <row r="64" spans="1:16" s="58" customFormat="1" ht="25.5" x14ac:dyDescent="0.35">
      <c r="A64" s="76" t="s">
        <v>78</v>
      </c>
      <c r="B64" s="153"/>
      <c r="C64" s="153"/>
      <c r="D64" s="153"/>
      <c r="E64" s="70" t="str">
        <f t="shared" si="4"/>
        <v>-</v>
      </c>
      <c r="F64" s="70" t="str">
        <f t="shared" si="5"/>
        <v>-</v>
      </c>
      <c r="G64" s="153"/>
      <c r="H64" s="68">
        <v>0</v>
      </c>
      <c r="I64" s="67"/>
      <c r="J64" s="153"/>
      <c r="K64" s="153"/>
      <c r="L64" s="153"/>
      <c r="M64" s="70" t="str">
        <f t="shared" si="6"/>
        <v>-</v>
      </c>
      <c r="N64" s="70" t="str">
        <f t="shared" si="7"/>
        <v>-</v>
      </c>
      <c r="O64" s="153"/>
      <c r="P64" s="68"/>
    </row>
    <row r="65" spans="1:16" s="58" customFormat="1" ht="25.5" x14ac:dyDescent="0.35">
      <c r="A65" s="76" t="s">
        <v>35</v>
      </c>
      <c r="B65" s="153">
        <v>40</v>
      </c>
      <c r="C65" s="153">
        <v>45</v>
      </c>
      <c r="D65" s="153">
        <v>38</v>
      </c>
      <c r="E65" s="70">
        <f t="shared" si="4"/>
        <v>0.95</v>
      </c>
      <c r="F65" s="70">
        <f t="shared" si="5"/>
        <v>0.84444444444444444</v>
      </c>
      <c r="G65" s="153">
        <v>36</v>
      </c>
      <c r="H65" s="68">
        <v>720</v>
      </c>
      <c r="I65" s="67"/>
      <c r="J65" s="153">
        <v>33</v>
      </c>
      <c r="K65" s="153">
        <v>44</v>
      </c>
      <c r="L65" s="153">
        <v>26</v>
      </c>
      <c r="M65" s="70">
        <f t="shared" si="6"/>
        <v>0.78787878787878785</v>
      </c>
      <c r="N65" s="70">
        <f t="shared" si="7"/>
        <v>0.59090909090909094</v>
      </c>
      <c r="O65" s="153">
        <v>27</v>
      </c>
      <c r="P65" s="68">
        <v>595</v>
      </c>
    </row>
    <row r="66" spans="1:16" s="58" customFormat="1" ht="25.5" x14ac:dyDescent="0.35">
      <c r="A66" s="76" t="s">
        <v>60</v>
      </c>
      <c r="B66" s="153">
        <v>0</v>
      </c>
      <c r="C66" s="153">
        <v>0</v>
      </c>
      <c r="D66" s="153">
        <v>0</v>
      </c>
      <c r="E66" s="70" t="str">
        <f t="shared" si="4"/>
        <v>-</v>
      </c>
      <c r="F66" s="70" t="str">
        <f t="shared" si="5"/>
        <v>-</v>
      </c>
      <c r="G66" s="153">
        <v>0</v>
      </c>
      <c r="H66" s="68">
        <v>36</v>
      </c>
      <c r="I66" s="67"/>
      <c r="J66" s="153">
        <v>4</v>
      </c>
      <c r="K66" s="153">
        <v>5</v>
      </c>
      <c r="L66" s="153">
        <v>2</v>
      </c>
      <c r="M66" s="70">
        <f t="shared" si="6"/>
        <v>0.5</v>
      </c>
      <c r="N66" s="70">
        <f t="shared" si="7"/>
        <v>0.4</v>
      </c>
      <c r="O66" s="153">
        <v>2</v>
      </c>
      <c r="P66" s="68">
        <v>67</v>
      </c>
    </row>
    <row r="67" spans="1:16" ht="25.5" x14ac:dyDescent="0.35">
      <c r="A67" s="74" t="s">
        <v>36</v>
      </c>
      <c r="B67" s="152">
        <v>36</v>
      </c>
      <c r="C67" s="152">
        <v>40</v>
      </c>
      <c r="D67" s="152">
        <v>35</v>
      </c>
      <c r="E67" s="70">
        <f t="shared" si="4"/>
        <v>0.97222222222222221</v>
      </c>
      <c r="F67" s="70">
        <f t="shared" si="5"/>
        <v>0.875</v>
      </c>
      <c r="G67" s="152">
        <v>32</v>
      </c>
      <c r="H67" s="68">
        <v>736</v>
      </c>
      <c r="I67" s="72"/>
      <c r="J67" s="152">
        <v>29</v>
      </c>
      <c r="K67" s="152">
        <v>35</v>
      </c>
      <c r="L67" s="152">
        <v>19</v>
      </c>
      <c r="M67" s="70">
        <f t="shared" si="6"/>
        <v>0.65517241379310343</v>
      </c>
      <c r="N67" s="70">
        <f t="shared" si="7"/>
        <v>0.54285714285714282</v>
      </c>
      <c r="O67" s="152">
        <v>19</v>
      </c>
      <c r="P67" s="68">
        <v>979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547</v>
      </c>
      <c r="C69" s="69">
        <f>SUM(C10:C67)</f>
        <v>642</v>
      </c>
      <c r="D69" s="69">
        <f>SUM(D10:D67)</f>
        <v>476</v>
      </c>
      <c r="E69" s="70">
        <f t="shared" si="4"/>
        <v>0.87020109689213898</v>
      </c>
      <c r="F69" s="70">
        <f t="shared" si="5"/>
        <v>0.74143302180685355</v>
      </c>
      <c r="G69" s="69">
        <f>SUM(G10:G67)</f>
        <v>488</v>
      </c>
      <c r="H69" s="68">
        <f>SUM(H10:H67)</f>
        <v>18285</v>
      </c>
      <c r="I69" s="72"/>
      <c r="J69" s="69">
        <f>SUM(J10:J67)</f>
        <v>345</v>
      </c>
      <c r="K69" s="69">
        <f>SUM(K10:K67)</f>
        <v>411</v>
      </c>
      <c r="L69" s="69">
        <f>SUM(L10:L67)</f>
        <v>245</v>
      </c>
      <c r="M69" s="70">
        <f t="shared" si="6"/>
        <v>0.71014492753623193</v>
      </c>
      <c r="N69" s="70">
        <f t="shared" si="7"/>
        <v>0.59610705596107061</v>
      </c>
      <c r="O69" s="69">
        <f>SUM(O10:O67)</f>
        <v>246</v>
      </c>
      <c r="P69" s="68">
        <f>SUM(P10:P67)</f>
        <v>8709</v>
      </c>
    </row>
    <row r="70" spans="1:16" x14ac:dyDescent="0.35">
      <c r="A70" s="71" t="s">
        <v>45</v>
      </c>
      <c r="B70" s="69">
        <f>SUM(B69+J69)</f>
        <v>892</v>
      </c>
      <c r="C70" s="69">
        <f>SUM(C69+K69)</f>
        <v>1053</v>
      </c>
      <c r="D70" s="69">
        <f>SUM(D69+L69)</f>
        <v>721</v>
      </c>
      <c r="E70" s="70">
        <f t="shared" si="4"/>
        <v>0.80829596412556048</v>
      </c>
      <c r="F70" s="70">
        <f t="shared" si="5"/>
        <v>0.68471035137701808</v>
      </c>
      <c r="G70" s="69">
        <f>SUM(G69+O69)</f>
        <v>734</v>
      </c>
      <c r="H70" s="68">
        <f>H69+P69</f>
        <v>26994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J5:L5"/>
    <mergeCell ref="M5:O5"/>
    <mergeCell ref="A82:G82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8:L9"/>
    <mergeCell ref="O8:P8"/>
    <mergeCell ref="A79:D79"/>
    <mergeCell ref="I79:P79"/>
    <mergeCell ref="I77:P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5"/>
  <sheetViews>
    <sheetView zoomScale="70" zoomScaleNormal="70" workbookViewId="0">
      <pane xSplit="1" ySplit="9" topLeftCell="B4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111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106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/>
      <c r="C10" s="151"/>
      <c r="D10" s="152"/>
      <c r="E10" s="70" t="str">
        <f t="shared" ref="E10:E41" si="0">IF(ISERROR(D10/B10), "-", (D10/B10))</f>
        <v>-</v>
      </c>
      <c r="F10" s="70" t="str">
        <f t="shared" ref="F10:F41" si="1">IF(ISERROR(D10/C10), "-", (D10/C10))</f>
        <v>-</v>
      </c>
      <c r="G10" s="75"/>
      <c r="H10" s="68">
        <v>0</v>
      </c>
      <c r="I10" s="72"/>
      <c r="J10" s="75"/>
      <c r="K10" s="75"/>
      <c r="L10" s="75"/>
      <c r="M10" s="70"/>
      <c r="N10" s="70"/>
      <c r="O10" s="75"/>
      <c r="P10" s="68">
        <v>0</v>
      </c>
    </row>
    <row r="11" spans="1:16" ht="25.5" x14ac:dyDescent="0.35">
      <c r="A11" s="87" t="s">
        <v>5</v>
      </c>
      <c r="B11" s="152"/>
      <c r="C11" s="152"/>
      <c r="D11" s="152"/>
      <c r="E11" s="70" t="str">
        <f t="shared" si="0"/>
        <v>-</v>
      </c>
      <c r="F11" s="70" t="str">
        <f t="shared" si="1"/>
        <v>-</v>
      </c>
      <c r="G11" s="75"/>
      <c r="H11" s="68">
        <v>0</v>
      </c>
      <c r="I11" s="72"/>
      <c r="J11" s="75"/>
      <c r="K11" s="75"/>
      <c r="L11" s="75"/>
      <c r="M11" s="70" t="str">
        <f t="shared" ref="M11:M42" si="2">IF(ISERROR(L11/J11), "-", (L11/J11))</f>
        <v>-</v>
      </c>
      <c r="N11" s="70" t="str">
        <f t="shared" ref="N11:N42" si="3">IF(ISERROR(L11/K11), "-", (L11/K11))</f>
        <v>-</v>
      </c>
      <c r="O11" s="75"/>
      <c r="P11" s="68">
        <v>0</v>
      </c>
    </row>
    <row r="12" spans="1:16" ht="25.5" x14ac:dyDescent="0.35">
      <c r="A12" s="74" t="s">
        <v>6</v>
      </c>
      <c r="B12" s="152"/>
      <c r="C12" s="152"/>
      <c r="D12" s="152"/>
      <c r="E12" s="70" t="str">
        <f t="shared" si="0"/>
        <v>-</v>
      </c>
      <c r="F12" s="70" t="str">
        <f t="shared" si="1"/>
        <v>-</v>
      </c>
      <c r="G12" s="75"/>
      <c r="H12" s="68">
        <v>0</v>
      </c>
      <c r="I12" s="72"/>
      <c r="J12" s="75"/>
      <c r="K12" s="75"/>
      <c r="L12" s="75"/>
      <c r="M12" s="70" t="str">
        <f t="shared" si="2"/>
        <v>-</v>
      </c>
      <c r="N12" s="70" t="str">
        <f t="shared" si="3"/>
        <v>-</v>
      </c>
      <c r="O12" s="75"/>
      <c r="P12" s="68">
        <v>0</v>
      </c>
    </row>
    <row r="13" spans="1:16" ht="25.5" x14ac:dyDescent="0.35">
      <c r="A13" s="74" t="s">
        <v>7</v>
      </c>
      <c r="B13" s="152"/>
      <c r="C13" s="152"/>
      <c r="D13" s="152"/>
      <c r="E13" s="70" t="str">
        <f t="shared" si="0"/>
        <v>-</v>
      </c>
      <c r="F13" s="70" t="str">
        <f t="shared" si="1"/>
        <v>-</v>
      </c>
      <c r="G13" s="75"/>
      <c r="H13" s="68">
        <v>0</v>
      </c>
      <c r="I13" s="72"/>
      <c r="J13" s="75"/>
      <c r="K13" s="75"/>
      <c r="L13" s="75"/>
      <c r="M13" s="70" t="str">
        <f t="shared" si="2"/>
        <v>-</v>
      </c>
      <c r="N13" s="70" t="str">
        <f t="shared" si="3"/>
        <v>-</v>
      </c>
      <c r="O13" s="75"/>
      <c r="P13" s="68">
        <v>0</v>
      </c>
    </row>
    <row r="14" spans="1:16" ht="25.5" x14ac:dyDescent="0.35">
      <c r="A14" s="74" t="s">
        <v>8</v>
      </c>
      <c r="B14" s="151">
        <v>0</v>
      </c>
      <c r="C14" s="151"/>
      <c r="D14" s="152"/>
      <c r="E14" s="70" t="str">
        <f t="shared" si="0"/>
        <v>-</v>
      </c>
      <c r="F14" s="70" t="str">
        <f t="shared" si="1"/>
        <v>-</v>
      </c>
      <c r="G14" s="75"/>
      <c r="H14" s="68">
        <v>16</v>
      </c>
      <c r="I14" s="72"/>
      <c r="J14" s="75"/>
      <c r="K14" s="75"/>
      <c r="L14" s="75"/>
      <c r="M14" s="70" t="str">
        <f t="shared" si="2"/>
        <v>-</v>
      </c>
      <c r="N14" s="70" t="str">
        <f t="shared" si="3"/>
        <v>-</v>
      </c>
      <c r="O14" s="75"/>
      <c r="P14" s="68">
        <v>0</v>
      </c>
    </row>
    <row r="15" spans="1:16" ht="25.5" x14ac:dyDescent="0.35">
      <c r="A15" s="74" t="s">
        <v>9</v>
      </c>
      <c r="B15" s="152">
        <v>3</v>
      </c>
      <c r="C15" s="152">
        <v>3</v>
      </c>
      <c r="D15" s="152">
        <v>2</v>
      </c>
      <c r="E15" s="70">
        <f t="shared" si="0"/>
        <v>0.66666666666666663</v>
      </c>
      <c r="F15" s="70">
        <f t="shared" si="1"/>
        <v>0.66666666666666663</v>
      </c>
      <c r="G15" s="75">
        <v>2</v>
      </c>
      <c r="H15" s="68">
        <v>29</v>
      </c>
      <c r="I15" s="72"/>
      <c r="J15" s="75"/>
      <c r="K15" s="75"/>
      <c r="L15" s="75"/>
      <c r="M15" s="70" t="str">
        <f t="shared" si="2"/>
        <v>-</v>
      </c>
      <c r="N15" s="70" t="str">
        <f t="shared" si="3"/>
        <v>-</v>
      </c>
      <c r="O15" s="75"/>
      <c r="P15" s="68">
        <v>0</v>
      </c>
    </row>
    <row r="16" spans="1:16" ht="25.5" x14ac:dyDescent="0.35">
      <c r="A16" s="74" t="s">
        <v>10</v>
      </c>
      <c r="B16" s="152">
        <v>1</v>
      </c>
      <c r="C16" s="152">
        <v>1</v>
      </c>
      <c r="D16" s="152">
        <v>0</v>
      </c>
      <c r="E16" s="70">
        <f t="shared" si="0"/>
        <v>0</v>
      </c>
      <c r="F16" s="70">
        <f t="shared" si="1"/>
        <v>0</v>
      </c>
      <c r="G16" s="75">
        <v>0</v>
      </c>
      <c r="H16" s="68">
        <v>3</v>
      </c>
      <c r="I16" s="72"/>
      <c r="J16" s="75"/>
      <c r="K16" s="75"/>
      <c r="L16" s="75"/>
      <c r="M16" s="70" t="str">
        <f t="shared" si="2"/>
        <v>-</v>
      </c>
      <c r="N16" s="70" t="str">
        <f t="shared" si="3"/>
        <v>-</v>
      </c>
      <c r="O16" s="75"/>
      <c r="P16" s="68">
        <v>0</v>
      </c>
    </row>
    <row r="17" spans="1:16" ht="25.5" x14ac:dyDescent="0.35">
      <c r="A17" s="74" t="s">
        <v>11</v>
      </c>
      <c r="B17" s="152">
        <v>0</v>
      </c>
      <c r="C17" s="152"/>
      <c r="D17" s="152"/>
      <c r="E17" s="70" t="str">
        <f t="shared" si="0"/>
        <v>-</v>
      </c>
      <c r="F17" s="70" t="str">
        <f t="shared" si="1"/>
        <v>-</v>
      </c>
      <c r="G17" s="75"/>
      <c r="H17" s="68">
        <v>4</v>
      </c>
      <c r="I17" s="72"/>
      <c r="J17" s="75"/>
      <c r="K17" s="75"/>
      <c r="L17" s="75"/>
      <c r="M17" s="70" t="str">
        <f t="shared" si="2"/>
        <v>-</v>
      </c>
      <c r="N17" s="70" t="str">
        <f t="shared" si="3"/>
        <v>-</v>
      </c>
      <c r="O17" s="75"/>
      <c r="P17" s="68">
        <v>0</v>
      </c>
    </row>
    <row r="18" spans="1:16" ht="25.5" x14ac:dyDescent="0.35">
      <c r="A18" s="74" t="s">
        <v>12</v>
      </c>
      <c r="B18" s="152">
        <v>5</v>
      </c>
      <c r="C18" s="152">
        <v>5</v>
      </c>
      <c r="D18" s="152">
        <v>1</v>
      </c>
      <c r="E18" s="70">
        <f t="shared" si="0"/>
        <v>0.2</v>
      </c>
      <c r="F18" s="70">
        <f t="shared" si="1"/>
        <v>0.2</v>
      </c>
      <c r="G18" s="75">
        <v>1</v>
      </c>
      <c r="H18" s="68">
        <v>94</v>
      </c>
      <c r="I18" s="72"/>
      <c r="J18" s="75"/>
      <c r="K18" s="75"/>
      <c r="L18" s="75"/>
      <c r="M18" s="70" t="str">
        <f t="shared" si="2"/>
        <v>-</v>
      </c>
      <c r="N18" s="70" t="str">
        <f t="shared" si="3"/>
        <v>-</v>
      </c>
      <c r="O18" s="75"/>
      <c r="P18" s="68">
        <v>0</v>
      </c>
    </row>
    <row r="19" spans="1:16" s="58" customFormat="1" ht="25.5" x14ac:dyDescent="0.35">
      <c r="A19" s="76" t="s">
        <v>49</v>
      </c>
      <c r="B19" s="153">
        <v>0</v>
      </c>
      <c r="C19" s="153"/>
      <c r="D19" s="153"/>
      <c r="E19" s="70" t="str">
        <f t="shared" si="0"/>
        <v>-</v>
      </c>
      <c r="F19" s="70" t="str">
        <f t="shared" si="1"/>
        <v>-</v>
      </c>
      <c r="G19" s="69"/>
      <c r="H19" s="68">
        <v>2</v>
      </c>
      <c r="I19" s="67"/>
      <c r="J19" s="69"/>
      <c r="K19" s="69"/>
      <c r="L19" s="69"/>
      <c r="M19" s="70" t="str">
        <f t="shared" si="2"/>
        <v>-</v>
      </c>
      <c r="N19" s="70" t="str">
        <f t="shared" si="3"/>
        <v>-</v>
      </c>
      <c r="O19" s="69"/>
      <c r="P19" s="68">
        <v>0</v>
      </c>
    </row>
    <row r="20" spans="1:16" s="58" customFormat="1" ht="25.5" x14ac:dyDescent="0.35">
      <c r="A20" s="76" t="s">
        <v>51</v>
      </c>
      <c r="B20" s="152">
        <v>1</v>
      </c>
      <c r="C20" s="152">
        <v>1</v>
      </c>
      <c r="D20" s="152">
        <v>1</v>
      </c>
      <c r="E20" s="70">
        <f t="shared" si="0"/>
        <v>1</v>
      </c>
      <c r="F20" s="70">
        <f t="shared" si="1"/>
        <v>1</v>
      </c>
      <c r="G20" s="69">
        <v>1</v>
      </c>
      <c r="H20" s="68">
        <v>4</v>
      </c>
      <c r="I20" s="67"/>
      <c r="J20" s="69"/>
      <c r="K20" s="69"/>
      <c r="L20" s="69"/>
      <c r="M20" s="70" t="str">
        <f t="shared" si="2"/>
        <v>-</v>
      </c>
      <c r="N20" s="70" t="str">
        <f t="shared" si="3"/>
        <v>-</v>
      </c>
      <c r="O20" s="69"/>
      <c r="P20" s="68">
        <v>0</v>
      </c>
    </row>
    <row r="21" spans="1:16" ht="25.5" x14ac:dyDescent="0.35">
      <c r="A21" s="74" t="s">
        <v>13</v>
      </c>
      <c r="B21" s="152">
        <v>64</v>
      </c>
      <c r="C21" s="152">
        <v>77</v>
      </c>
      <c r="D21" s="152">
        <v>32</v>
      </c>
      <c r="E21" s="70">
        <f t="shared" si="0"/>
        <v>0.5</v>
      </c>
      <c r="F21" s="70">
        <f t="shared" si="1"/>
        <v>0.41558441558441561</v>
      </c>
      <c r="G21" s="75">
        <v>32</v>
      </c>
      <c r="H21" s="68">
        <v>744</v>
      </c>
      <c r="I21" s="72"/>
      <c r="J21" s="75"/>
      <c r="K21" s="75"/>
      <c r="L21" s="75"/>
      <c r="M21" s="70" t="str">
        <f t="shared" si="2"/>
        <v>-</v>
      </c>
      <c r="N21" s="70" t="str">
        <f t="shared" si="3"/>
        <v>-</v>
      </c>
      <c r="O21" s="75"/>
      <c r="P21" s="68">
        <v>0</v>
      </c>
    </row>
    <row r="22" spans="1:16" ht="25.5" x14ac:dyDescent="0.35">
      <c r="A22" s="74" t="s">
        <v>14</v>
      </c>
      <c r="B22" s="152">
        <v>7</v>
      </c>
      <c r="C22" s="152">
        <v>9</v>
      </c>
      <c r="D22" s="152">
        <v>4</v>
      </c>
      <c r="E22" s="70">
        <f t="shared" si="0"/>
        <v>0.5714285714285714</v>
      </c>
      <c r="F22" s="70">
        <f t="shared" si="1"/>
        <v>0.44444444444444442</v>
      </c>
      <c r="G22" s="75">
        <v>4</v>
      </c>
      <c r="H22" s="68">
        <v>115</v>
      </c>
      <c r="I22" s="72"/>
      <c r="J22" s="75"/>
      <c r="K22" s="75"/>
      <c r="L22" s="75"/>
      <c r="M22" s="70" t="str">
        <f t="shared" si="2"/>
        <v>-</v>
      </c>
      <c r="N22" s="70" t="str">
        <f t="shared" si="3"/>
        <v>-</v>
      </c>
      <c r="O22" s="75"/>
      <c r="P22" s="68">
        <v>0</v>
      </c>
    </row>
    <row r="23" spans="1:16" ht="38.25" x14ac:dyDescent="0.35">
      <c r="A23" s="81" t="s">
        <v>73</v>
      </c>
      <c r="B23" s="156">
        <v>1</v>
      </c>
      <c r="C23" s="156">
        <v>1</v>
      </c>
      <c r="D23" s="156">
        <v>1</v>
      </c>
      <c r="E23" s="78">
        <f t="shared" si="0"/>
        <v>1</v>
      </c>
      <c r="F23" s="78">
        <f t="shared" si="1"/>
        <v>1</v>
      </c>
      <c r="G23" s="77">
        <v>1</v>
      </c>
      <c r="H23" s="68">
        <v>2</v>
      </c>
      <c r="I23" s="79"/>
      <c r="J23" s="77"/>
      <c r="K23" s="77"/>
      <c r="L23" s="77"/>
      <c r="M23" s="78" t="str">
        <f t="shared" si="2"/>
        <v>-</v>
      </c>
      <c r="N23" s="78" t="str">
        <f t="shared" si="3"/>
        <v>-</v>
      </c>
      <c r="O23" s="77"/>
      <c r="P23" s="105">
        <v>0</v>
      </c>
    </row>
    <row r="24" spans="1:16" ht="25.5" x14ac:dyDescent="0.35">
      <c r="A24" s="74" t="s">
        <v>52</v>
      </c>
      <c r="B24" s="152"/>
      <c r="C24" s="152"/>
      <c r="D24" s="152"/>
      <c r="E24" s="70" t="str">
        <f t="shared" si="0"/>
        <v>-</v>
      </c>
      <c r="F24" s="70" t="str">
        <f t="shared" si="1"/>
        <v>-</v>
      </c>
      <c r="G24" s="75"/>
      <c r="H24" s="68">
        <v>0</v>
      </c>
      <c r="I24" s="72"/>
      <c r="J24" s="75"/>
      <c r="K24" s="75"/>
      <c r="L24" s="75"/>
      <c r="M24" s="70" t="str">
        <f t="shared" si="2"/>
        <v>-</v>
      </c>
      <c r="N24" s="70" t="str">
        <f t="shared" si="3"/>
        <v>-</v>
      </c>
      <c r="O24" s="75"/>
      <c r="P24" s="68">
        <v>0</v>
      </c>
    </row>
    <row r="25" spans="1:16" ht="25.5" x14ac:dyDescent="0.35">
      <c r="A25" s="86" t="s">
        <v>15</v>
      </c>
      <c r="B25" s="155"/>
      <c r="C25" s="155"/>
      <c r="D25" s="155"/>
      <c r="E25" s="83" t="str">
        <f t="shared" si="0"/>
        <v>-</v>
      </c>
      <c r="F25" s="84" t="str">
        <f t="shared" si="1"/>
        <v>-</v>
      </c>
      <c r="G25" s="83"/>
      <c r="H25" s="68">
        <v>0</v>
      </c>
      <c r="I25" s="85"/>
      <c r="J25" s="83"/>
      <c r="K25" s="83"/>
      <c r="L25" s="83"/>
      <c r="M25" s="84" t="str">
        <f t="shared" si="2"/>
        <v>-</v>
      </c>
      <c r="N25" s="84" t="str">
        <f t="shared" si="3"/>
        <v>-</v>
      </c>
      <c r="O25" s="83"/>
      <c r="P25" s="106">
        <v>0</v>
      </c>
    </row>
    <row r="26" spans="1:16" ht="25.5" x14ac:dyDescent="0.35">
      <c r="A26" s="74" t="s">
        <v>16</v>
      </c>
      <c r="B26" s="152">
        <v>0</v>
      </c>
      <c r="C26" s="152"/>
      <c r="D26" s="152"/>
      <c r="E26" s="70" t="str">
        <f t="shared" si="0"/>
        <v>-</v>
      </c>
      <c r="F26" s="70" t="str">
        <f t="shared" si="1"/>
        <v>-</v>
      </c>
      <c r="G26" s="75"/>
      <c r="H26" s="68">
        <v>1</v>
      </c>
      <c r="I26" s="72"/>
      <c r="J26" s="75"/>
      <c r="K26" s="75"/>
      <c r="L26" s="75"/>
      <c r="M26" s="70" t="str">
        <f t="shared" si="2"/>
        <v>-</v>
      </c>
      <c r="N26" s="70" t="str">
        <f t="shared" si="3"/>
        <v>-</v>
      </c>
      <c r="O26" s="75"/>
      <c r="P26" s="68">
        <v>0</v>
      </c>
    </row>
    <row r="27" spans="1:16" ht="38.25" x14ac:dyDescent="0.35">
      <c r="A27" s="82" t="s">
        <v>71</v>
      </c>
      <c r="B27" s="156">
        <v>2</v>
      </c>
      <c r="C27" s="156">
        <v>2</v>
      </c>
      <c r="D27" s="156">
        <v>2</v>
      </c>
      <c r="E27" s="78">
        <f t="shared" si="0"/>
        <v>1</v>
      </c>
      <c r="F27" s="78">
        <f t="shared" si="1"/>
        <v>1</v>
      </c>
      <c r="G27" s="77">
        <v>2</v>
      </c>
      <c r="H27" s="68">
        <v>2</v>
      </c>
      <c r="I27" s="79"/>
      <c r="J27" s="77"/>
      <c r="K27" s="77"/>
      <c r="L27" s="77"/>
      <c r="M27" s="78" t="str">
        <f t="shared" si="2"/>
        <v>-</v>
      </c>
      <c r="N27" s="78" t="str">
        <f t="shared" si="3"/>
        <v>-</v>
      </c>
      <c r="O27" s="77"/>
      <c r="P27" s="105">
        <v>0</v>
      </c>
    </row>
    <row r="28" spans="1:16" ht="38.25" x14ac:dyDescent="0.35">
      <c r="A28" s="82" t="s">
        <v>72</v>
      </c>
      <c r="B28" s="156">
        <v>0</v>
      </c>
      <c r="C28" s="156"/>
      <c r="D28" s="156"/>
      <c r="E28" s="78" t="str">
        <f t="shared" si="0"/>
        <v>-</v>
      </c>
      <c r="F28" s="78" t="str">
        <f t="shared" si="1"/>
        <v>-</v>
      </c>
      <c r="G28" s="77"/>
      <c r="H28" s="68">
        <v>0</v>
      </c>
      <c r="I28" s="79"/>
      <c r="J28" s="77"/>
      <c r="K28" s="77"/>
      <c r="L28" s="77"/>
      <c r="M28" s="78" t="str">
        <f t="shared" si="2"/>
        <v>-</v>
      </c>
      <c r="N28" s="78" t="str">
        <f t="shared" si="3"/>
        <v>-</v>
      </c>
      <c r="O28" s="77"/>
      <c r="P28" s="105">
        <v>0</v>
      </c>
    </row>
    <row r="29" spans="1:16" ht="25.5" x14ac:dyDescent="0.35">
      <c r="A29" s="74" t="s">
        <v>17</v>
      </c>
      <c r="B29" s="152">
        <v>0</v>
      </c>
      <c r="C29" s="152"/>
      <c r="D29" s="152"/>
      <c r="E29" s="70" t="str">
        <f t="shared" si="0"/>
        <v>-</v>
      </c>
      <c r="F29" s="70" t="str">
        <f t="shared" si="1"/>
        <v>-</v>
      </c>
      <c r="G29" s="75"/>
      <c r="H29" s="68">
        <v>0</v>
      </c>
      <c r="I29" s="72"/>
      <c r="J29" s="75"/>
      <c r="K29" s="75"/>
      <c r="L29" s="75"/>
      <c r="M29" s="70" t="str">
        <f t="shared" si="2"/>
        <v>-</v>
      </c>
      <c r="N29" s="70" t="str">
        <f t="shared" si="3"/>
        <v>-</v>
      </c>
      <c r="O29" s="75"/>
      <c r="P29" s="68">
        <v>0</v>
      </c>
    </row>
    <row r="30" spans="1:16" ht="25.5" x14ac:dyDescent="0.35">
      <c r="A30" s="74" t="s">
        <v>53</v>
      </c>
      <c r="B30" s="153">
        <v>3</v>
      </c>
      <c r="C30" s="153">
        <v>3</v>
      </c>
      <c r="D30" s="153">
        <v>3</v>
      </c>
      <c r="E30" s="70">
        <f t="shared" si="0"/>
        <v>1</v>
      </c>
      <c r="F30" s="70">
        <f t="shared" si="1"/>
        <v>1</v>
      </c>
      <c r="G30" s="75">
        <v>3</v>
      </c>
      <c r="H30" s="68">
        <v>29</v>
      </c>
      <c r="I30" s="72"/>
      <c r="J30" s="75"/>
      <c r="K30" s="75"/>
      <c r="L30" s="75"/>
      <c r="M30" s="70" t="str">
        <f t="shared" si="2"/>
        <v>-</v>
      </c>
      <c r="N30" s="70" t="str">
        <f t="shared" si="3"/>
        <v>-</v>
      </c>
      <c r="O30" s="75"/>
      <c r="P30" s="68">
        <v>0</v>
      </c>
    </row>
    <row r="31" spans="1:16" ht="25.5" x14ac:dyDescent="0.35">
      <c r="A31" s="74" t="s">
        <v>93</v>
      </c>
      <c r="B31" s="152">
        <v>10</v>
      </c>
      <c r="C31" s="152">
        <v>10</v>
      </c>
      <c r="D31" s="152">
        <v>7</v>
      </c>
      <c r="E31" s="70">
        <f t="shared" si="0"/>
        <v>0.7</v>
      </c>
      <c r="F31" s="70">
        <f t="shared" si="1"/>
        <v>0.7</v>
      </c>
      <c r="G31" s="75">
        <v>7</v>
      </c>
      <c r="H31" s="68">
        <v>138</v>
      </c>
      <c r="I31" s="72"/>
      <c r="J31" s="75"/>
      <c r="K31" s="75"/>
      <c r="L31" s="75"/>
      <c r="M31" s="70" t="str">
        <f t="shared" si="2"/>
        <v>-</v>
      </c>
      <c r="N31" s="70" t="str">
        <f t="shared" si="3"/>
        <v>-</v>
      </c>
      <c r="O31" s="75"/>
      <c r="P31" s="68">
        <v>0</v>
      </c>
    </row>
    <row r="32" spans="1:16" s="58" customFormat="1" ht="38.25" x14ac:dyDescent="0.35">
      <c r="A32" s="81" t="s">
        <v>103</v>
      </c>
      <c r="B32" s="156">
        <v>0</v>
      </c>
      <c r="C32" s="156"/>
      <c r="D32" s="156"/>
      <c r="E32" s="78" t="str">
        <f t="shared" si="0"/>
        <v>-</v>
      </c>
      <c r="F32" s="78" t="str">
        <f t="shared" si="1"/>
        <v>-</v>
      </c>
      <c r="G32" s="77"/>
      <c r="H32" s="68">
        <v>0</v>
      </c>
      <c r="I32" s="79"/>
      <c r="J32" s="77"/>
      <c r="K32" s="77"/>
      <c r="L32" s="77"/>
      <c r="M32" s="80" t="str">
        <f t="shared" si="2"/>
        <v>-</v>
      </c>
      <c r="N32" s="80" t="str">
        <f t="shared" si="3"/>
        <v>-</v>
      </c>
      <c r="O32" s="77"/>
      <c r="P32" s="105">
        <v>0</v>
      </c>
    </row>
    <row r="33" spans="1:16" s="58" customFormat="1" ht="51" x14ac:dyDescent="0.35">
      <c r="A33" s="81" t="s">
        <v>102</v>
      </c>
      <c r="B33" s="156">
        <v>0</v>
      </c>
      <c r="C33" s="156"/>
      <c r="D33" s="156"/>
      <c r="E33" s="78" t="str">
        <f t="shared" si="0"/>
        <v>-</v>
      </c>
      <c r="F33" s="78" t="str">
        <f t="shared" si="1"/>
        <v>-</v>
      </c>
      <c r="G33" s="77"/>
      <c r="H33" s="68">
        <v>0</v>
      </c>
      <c r="I33" s="79"/>
      <c r="J33" s="77"/>
      <c r="K33" s="77"/>
      <c r="L33" s="77"/>
      <c r="M33" s="80" t="str">
        <f t="shared" si="2"/>
        <v>-</v>
      </c>
      <c r="N33" s="80" t="str">
        <f t="shared" si="3"/>
        <v>-</v>
      </c>
      <c r="O33" s="77"/>
      <c r="P33" s="105">
        <v>0</v>
      </c>
    </row>
    <row r="34" spans="1:16" s="58" customFormat="1" ht="51" x14ac:dyDescent="0.35">
      <c r="A34" s="81" t="s">
        <v>101</v>
      </c>
      <c r="B34" s="156">
        <v>0</v>
      </c>
      <c r="C34" s="156"/>
      <c r="D34" s="156"/>
      <c r="E34" s="78" t="str">
        <f t="shared" si="0"/>
        <v>-</v>
      </c>
      <c r="F34" s="78" t="str">
        <f t="shared" si="1"/>
        <v>-</v>
      </c>
      <c r="G34" s="77"/>
      <c r="H34" s="68">
        <v>0</v>
      </c>
      <c r="I34" s="79"/>
      <c r="J34" s="77"/>
      <c r="K34" s="77"/>
      <c r="L34" s="77"/>
      <c r="M34" s="80" t="str">
        <f t="shared" si="2"/>
        <v>-</v>
      </c>
      <c r="N34" s="80" t="str">
        <f t="shared" si="3"/>
        <v>-</v>
      </c>
      <c r="O34" s="77"/>
      <c r="P34" s="105">
        <v>0</v>
      </c>
    </row>
    <row r="35" spans="1:16" ht="25.5" x14ac:dyDescent="0.35">
      <c r="A35" s="74" t="s">
        <v>18</v>
      </c>
      <c r="B35" s="153">
        <v>9</v>
      </c>
      <c r="C35" s="153">
        <v>10</v>
      </c>
      <c r="D35" s="153">
        <v>3</v>
      </c>
      <c r="E35" s="70">
        <f t="shared" si="0"/>
        <v>0.33333333333333331</v>
      </c>
      <c r="F35" s="70">
        <f t="shared" si="1"/>
        <v>0.3</v>
      </c>
      <c r="G35" s="75">
        <v>3</v>
      </c>
      <c r="H35" s="68">
        <v>82</v>
      </c>
      <c r="I35" s="72"/>
      <c r="J35" s="75"/>
      <c r="K35" s="75"/>
      <c r="L35" s="75"/>
      <c r="M35" s="70" t="str">
        <f t="shared" si="2"/>
        <v>-</v>
      </c>
      <c r="N35" s="70" t="str">
        <f t="shared" si="3"/>
        <v>-</v>
      </c>
      <c r="O35" s="75"/>
      <c r="P35" s="68">
        <v>0</v>
      </c>
    </row>
    <row r="36" spans="1:16" s="58" customFormat="1" ht="25.5" x14ac:dyDescent="0.35">
      <c r="A36" s="76" t="s">
        <v>19</v>
      </c>
      <c r="B36" s="152">
        <v>12</v>
      </c>
      <c r="C36" s="152">
        <v>15</v>
      </c>
      <c r="D36" s="152">
        <v>6</v>
      </c>
      <c r="E36" s="70">
        <f t="shared" si="0"/>
        <v>0.5</v>
      </c>
      <c r="F36" s="70">
        <f t="shared" si="1"/>
        <v>0.4</v>
      </c>
      <c r="G36" s="69">
        <v>6</v>
      </c>
      <c r="H36" s="68">
        <v>142</v>
      </c>
      <c r="I36" s="67"/>
      <c r="J36" s="69"/>
      <c r="K36" s="69"/>
      <c r="L36" s="69"/>
      <c r="M36" s="70" t="str">
        <f t="shared" si="2"/>
        <v>-</v>
      </c>
      <c r="N36" s="70" t="str">
        <f t="shared" si="3"/>
        <v>-</v>
      </c>
      <c r="O36" s="69"/>
      <c r="P36" s="68">
        <v>0</v>
      </c>
    </row>
    <row r="37" spans="1:16" s="58" customFormat="1" ht="51" x14ac:dyDescent="0.35">
      <c r="A37" s="76" t="s">
        <v>100</v>
      </c>
      <c r="B37" s="153"/>
      <c r="C37" s="153"/>
      <c r="D37" s="153"/>
      <c r="E37" s="70" t="str">
        <f t="shared" si="0"/>
        <v>-</v>
      </c>
      <c r="F37" s="70" t="str">
        <f t="shared" si="1"/>
        <v>-</v>
      </c>
      <c r="G37" s="69"/>
      <c r="H37" s="68">
        <v>0</v>
      </c>
      <c r="I37" s="67"/>
      <c r="J37" s="69"/>
      <c r="K37" s="69"/>
      <c r="L37" s="69"/>
      <c r="M37" s="70" t="str">
        <f t="shared" si="2"/>
        <v>-</v>
      </c>
      <c r="N37" s="70" t="str">
        <f t="shared" si="3"/>
        <v>-</v>
      </c>
      <c r="O37" s="69"/>
      <c r="P37" s="68">
        <v>0</v>
      </c>
    </row>
    <row r="38" spans="1:16" s="58" customFormat="1" ht="25.5" x14ac:dyDescent="0.35">
      <c r="A38" s="76" t="s">
        <v>20</v>
      </c>
      <c r="B38" s="152">
        <v>1</v>
      </c>
      <c r="C38" s="152">
        <v>1</v>
      </c>
      <c r="D38" s="152">
        <v>1</v>
      </c>
      <c r="E38" s="70">
        <f t="shared" si="0"/>
        <v>1</v>
      </c>
      <c r="F38" s="70">
        <f t="shared" si="1"/>
        <v>1</v>
      </c>
      <c r="G38" s="69">
        <v>1</v>
      </c>
      <c r="H38" s="68">
        <v>2</v>
      </c>
      <c r="I38" s="67"/>
      <c r="J38" s="69"/>
      <c r="K38" s="69"/>
      <c r="L38" s="69"/>
      <c r="M38" s="70" t="str">
        <f t="shared" si="2"/>
        <v>-</v>
      </c>
      <c r="N38" s="70" t="str">
        <f t="shared" si="3"/>
        <v>-</v>
      </c>
      <c r="O38" s="69"/>
      <c r="P38" s="68">
        <v>0</v>
      </c>
    </row>
    <row r="39" spans="1:16" s="58" customFormat="1" ht="25.5" x14ac:dyDescent="0.35">
      <c r="A39" s="76" t="s">
        <v>21</v>
      </c>
      <c r="B39" s="153">
        <v>0</v>
      </c>
      <c r="C39" s="153"/>
      <c r="D39" s="153"/>
      <c r="E39" s="70" t="str">
        <f t="shared" si="0"/>
        <v>-</v>
      </c>
      <c r="F39" s="70" t="str">
        <f t="shared" si="1"/>
        <v>-</v>
      </c>
      <c r="G39" s="69"/>
      <c r="H39" s="68">
        <v>0</v>
      </c>
      <c r="I39" s="67"/>
      <c r="J39" s="69"/>
      <c r="K39" s="69"/>
      <c r="L39" s="69"/>
      <c r="M39" s="70" t="str">
        <f t="shared" si="2"/>
        <v>-</v>
      </c>
      <c r="N39" s="70" t="str">
        <f t="shared" si="3"/>
        <v>-</v>
      </c>
      <c r="O39" s="69"/>
      <c r="P39" s="68">
        <v>0</v>
      </c>
    </row>
    <row r="40" spans="1:16" s="58" customFormat="1" ht="38.25" x14ac:dyDescent="0.35">
      <c r="A40" s="76" t="s">
        <v>99</v>
      </c>
      <c r="B40" s="153">
        <v>2</v>
      </c>
      <c r="C40" s="153">
        <v>2</v>
      </c>
      <c r="D40" s="153">
        <v>1</v>
      </c>
      <c r="E40" s="70">
        <f t="shared" si="0"/>
        <v>0.5</v>
      </c>
      <c r="F40" s="70">
        <f t="shared" si="1"/>
        <v>0.5</v>
      </c>
      <c r="G40" s="69">
        <v>1</v>
      </c>
      <c r="H40" s="68">
        <v>4</v>
      </c>
      <c r="I40" s="67"/>
      <c r="J40" s="69"/>
      <c r="K40" s="69"/>
      <c r="L40" s="69"/>
      <c r="M40" s="70" t="str">
        <f t="shared" si="2"/>
        <v>-</v>
      </c>
      <c r="N40" s="70" t="str">
        <f t="shared" si="3"/>
        <v>-</v>
      </c>
      <c r="O40" s="69"/>
      <c r="P40" s="68">
        <v>0</v>
      </c>
    </row>
    <row r="41" spans="1:16" s="58" customFormat="1" ht="38.25" x14ac:dyDescent="0.35">
      <c r="A41" s="76" t="s">
        <v>98</v>
      </c>
      <c r="B41" s="153">
        <v>3</v>
      </c>
      <c r="C41" s="153">
        <v>3</v>
      </c>
      <c r="D41" s="153">
        <v>2</v>
      </c>
      <c r="E41" s="70">
        <f t="shared" si="0"/>
        <v>0.66666666666666663</v>
      </c>
      <c r="F41" s="70">
        <f t="shared" si="1"/>
        <v>0.66666666666666663</v>
      </c>
      <c r="G41" s="69">
        <v>2</v>
      </c>
      <c r="H41" s="68">
        <v>5</v>
      </c>
      <c r="I41" s="67"/>
      <c r="J41" s="69"/>
      <c r="K41" s="69"/>
      <c r="L41" s="69"/>
      <c r="M41" s="70" t="str">
        <f t="shared" si="2"/>
        <v>-</v>
      </c>
      <c r="N41" s="70" t="str">
        <f t="shared" si="3"/>
        <v>-</v>
      </c>
      <c r="O41" s="69"/>
      <c r="P41" s="68">
        <v>0</v>
      </c>
    </row>
    <row r="42" spans="1:16" s="58" customFormat="1" ht="38.25" x14ac:dyDescent="0.35">
      <c r="A42" s="74" t="s">
        <v>65</v>
      </c>
      <c r="B42" s="153">
        <v>0</v>
      </c>
      <c r="C42" s="153"/>
      <c r="D42" s="153"/>
      <c r="E42" s="70" t="str">
        <f t="shared" ref="E42:E67" si="4">IF(ISERROR(D42/B42), "-", (D42/B42))</f>
        <v>-</v>
      </c>
      <c r="F42" s="70" t="str">
        <f t="shared" ref="F42:F67" si="5">IF(ISERROR(D42/C42), "-", (D42/C42))</f>
        <v>-</v>
      </c>
      <c r="G42" s="69"/>
      <c r="H42" s="68">
        <v>0</v>
      </c>
      <c r="I42" s="67"/>
      <c r="J42" s="69"/>
      <c r="K42" s="69"/>
      <c r="L42" s="69"/>
      <c r="M42" s="70" t="str">
        <f t="shared" si="2"/>
        <v>-</v>
      </c>
      <c r="N42" s="70" t="str">
        <f t="shared" si="3"/>
        <v>-</v>
      </c>
      <c r="O42" s="69"/>
      <c r="P42" s="68">
        <v>0</v>
      </c>
    </row>
    <row r="43" spans="1:16" ht="25.5" x14ac:dyDescent="0.35">
      <c r="A43" s="74" t="s">
        <v>56</v>
      </c>
      <c r="B43" s="176">
        <v>0</v>
      </c>
      <c r="C43" s="152"/>
      <c r="D43" s="152"/>
      <c r="E43" s="70" t="str">
        <f t="shared" si="4"/>
        <v>-</v>
      </c>
      <c r="F43" s="70" t="str">
        <f t="shared" si="5"/>
        <v>-</v>
      </c>
      <c r="G43" s="75"/>
      <c r="H43" s="68">
        <v>0</v>
      </c>
      <c r="I43" s="72"/>
      <c r="J43" s="75"/>
      <c r="K43" s="75"/>
      <c r="L43" s="75"/>
      <c r="M43" s="70" t="str">
        <f t="shared" ref="M43:M67" si="6">IF(ISERROR(L43/J43), "-", (L43/J43))</f>
        <v>-</v>
      </c>
      <c r="N43" s="70" t="str">
        <f t="shared" ref="N43:N67" si="7">IF(ISERROR(L43/K43), "-", (L43/K43))</f>
        <v>-</v>
      </c>
      <c r="O43" s="75"/>
      <c r="P43" s="68">
        <v>0</v>
      </c>
    </row>
    <row r="44" spans="1:16" ht="25.5" x14ac:dyDescent="0.35">
      <c r="A44" s="74" t="s">
        <v>22</v>
      </c>
      <c r="B44" s="153">
        <v>1</v>
      </c>
      <c r="C44" s="153">
        <v>1</v>
      </c>
      <c r="D44" s="153">
        <v>0</v>
      </c>
      <c r="E44" s="70">
        <f t="shared" si="4"/>
        <v>0</v>
      </c>
      <c r="F44" s="70">
        <f t="shared" si="5"/>
        <v>0</v>
      </c>
      <c r="G44" s="75">
        <v>0</v>
      </c>
      <c r="H44" s="68">
        <v>19</v>
      </c>
      <c r="I44" s="72"/>
      <c r="J44" s="75"/>
      <c r="K44" s="75"/>
      <c r="L44" s="75"/>
      <c r="M44" s="70" t="str">
        <f t="shared" si="6"/>
        <v>-</v>
      </c>
      <c r="N44" s="70" t="str">
        <f t="shared" si="7"/>
        <v>-</v>
      </c>
      <c r="O44" s="75"/>
      <c r="P44" s="68">
        <v>0</v>
      </c>
    </row>
    <row r="45" spans="1:16" ht="25.5" x14ac:dyDescent="0.35">
      <c r="A45" s="74" t="s">
        <v>58</v>
      </c>
      <c r="B45" s="152">
        <v>0</v>
      </c>
      <c r="C45" s="152"/>
      <c r="D45" s="152"/>
      <c r="E45" s="70" t="str">
        <f t="shared" si="4"/>
        <v>-</v>
      </c>
      <c r="F45" s="70" t="str">
        <f t="shared" si="5"/>
        <v>-</v>
      </c>
      <c r="G45" s="75"/>
      <c r="H45" s="68">
        <v>0</v>
      </c>
      <c r="I45" s="72"/>
      <c r="J45" s="75"/>
      <c r="K45" s="75"/>
      <c r="L45" s="75"/>
      <c r="M45" s="70" t="str">
        <f t="shared" si="6"/>
        <v>-</v>
      </c>
      <c r="N45" s="70" t="str">
        <f t="shared" si="7"/>
        <v>-</v>
      </c>
      <c r="O45" s="75"/>
      <c r="P45" s="68">
        <v>0</v>
      </c>
    </row>
    <row r="46" spans="1:16" ht="25.5" x14ac:dyDescent="0.35">
      <c r="A46" s="74" t="s">
        <v>23</v>
      </c>
      <c r="B46" s="153">
        <v>13</v>
      </c>
      <c r="C46" s="153">
        <v>14</v>
      </c>
      <c r="D46" s="153">
        <v>7</v>
      </c>
      <c r="E46" s="70">
        <f t="shared" si="4"/>
        <v>0.53846153846153844</v>
      </c>
      <c r="F46" s="70">
        <f t="shared" si="5"/>
        <v>0.5</v>
      </c>
      <c r="G46" s="75">
        <v>7</v>
      </c>
      <c r="H46" s="68">
        <v>138</v>
      </c>
      <c r="I46" s="72"/>
      <c r="J46" s="75"/>
      <c r="K46" s="75"/>
      <c r="L46" s="75"/>
      <c r="M46" s="70" t="str">
        <f t="shared" si="6"/>
        <v>-</v>
      </c>
      <c r="N46" s="70" t="str">
        <f t="shared" si="7"/>
        <v>-</v>
      </c>
      <c r="O46" s="75"/>
      <c r="P46" s="68">
        <v>0</v>
      </c>
    </row>
    <row r="47" spans="1:16" s="58" customFormat="1" ht="38.25" x14ac:dyDescent="0.35">
      <c r="A47" s="76" t="s">
        <v>77</v>
      </c>
      <c r="B47" s="153">
        <v>21</v>
      </c>
      <c r="C47" s="153">
        <v>21</v>
      </c>
      <c r="D47" s="153">
        <v>13</v>
      </c>
      <c r="E47" s="70">
        <f t="shared" si="4"/>
        <v>0.61904761904761907</v>
      </c>
      <c r="F47" s="70">
        <f t="shared" si="5"/>
        <v>0.61904761904761907</v>
      </c>
      <c r="G47" s="69">
        <v>13</v>
      </c>
      <c r="H47" s="68">
        <v>29</v>
      </c>
      <c r="I47" s="67"/>
      <c r="J47" s="69"/>
      <c r="K47" s="69"/>
      <c r="L47" s="69"/>
      <c r="M47" s="45" t="str">
        <f t="shared" si="6"/>
        <v>-</v>
      </c>
      <c r="N47" s="45" t="str">
        <f t="shared" si="7"/>
        <v>-</v>
      </c>
      <c r="O47" s="69"/>
      <c r="P47" s="68">
        <v>0</v>
      </c>
    </row>
    <row r="48" spans="1:16" ht="25.5" x14ac:dyDescent="0.35">
      <c r="A48" s="74" t="s">
        <v>24</v>
      </c>
      <c r="B48" s="152"/>
      <c r="C48" s="152"/>
      <c r="D48" s="152"/>
      <c r="E48" s="70" t="str">
        <f t="shared" si="4"/>
        <v>-</v>
      </c>
      <c r="F48" s="70" t="str">
        <f t="shared" si="5"/>
        <v>-</v>
      </c>
      <c r="G48" s="75"/>
      <c r="H48" s="68">
        <v>0</v>
      </c>
      <c r="I48" s="72"/>
      <c r="J48" s="75"/>
      <c r="K48" s="75"/>
      <c r="L48" s="75"/>
      <c r="M48" s="70" t="str">
        <f t="shared" si="6"/>
        <v>-</v>
      </c>
      <c r="N48" s="70" t="str">
        <f t="shared" si="7"/>
        <v>-</v>
      </c>
      <c r="O48" s="75"/>
      <c r="P48" s="68">
        <v>0</v>
      </c>
    </row>
    <row r="49" spans="1:16" ht="25.5" x14ac:dyDescent="0.35">
      <c r="A49" s="74" t="s">
        <v>48</v>
      </c>
      <c r="B49" s="152"/>
      <c r="C49" s="152"/>
      <c r="D49" s="152"/>
      <c r="E49" s="70" t="str">
        <f t="shared" si="4"/>
        <v>-</v>
      </c>
      <c r="F49" s="70" t="str">
        <f t="shared" si="5"/>
        <v>-</v>
      </c>
      <c r="G49" s="75"/>
      <c r="H49" s="68">
        <v>0</v>
      </c>
      <c r="I49" s="72"/>
      <c r="J49" s="75"/>
      <c r="K49" s="75"/>
      <c r="L49" s="75"/>
      <c r="M49" s="70" t="str">
        <f t="shared" si="6"/>
        <v>-</v>
      </c>
      <c r="N49" s="70" t="str">
        <f t="shared" si="7"/>
        <v>-</v>
      </c>
      <c r="O49" s="75"/>
      <c r="P49" s="68">
        <v>0</v>
      </c>
    </row>
    <row r="50" spans="1:16" ht="38.25" x14ac:dyDescent="0.35">
      <c r="A50" s="74" t="s">
        <v>63</v>
      </c>
      <c r="B50" s="152"/>
      <c r="C50" s="152"/>
      <c r="D50" s="152"/>
      <c r="E50" s="70" t="str">
        <f t="shared" si="4"/>
        <v>-</v>
      </c>
      <c r="F50" s="70" t="str">
        <f t="shared" si="5"/>
        <v>-</v>
      </c>
      <c r="G50" s="75"/>
      <c r="H50" s="68">
        <v>0</v>
      </c>
      <c r="I50" s="72"/>
      <c r="J50" s="75"/>
      <c r="K50" s="75"/>
      <c r="L50" s="75"/>
      <c r="M50" s="70" t="str">
        <f t="shared" si="6"/>
        <v>-</v>
      </c>
      <c r="N50" s="70" t="str">
        <f t="shared" si="7"/>
        <v>-</v>
      </c>
      <c r="O50" s="75"/>
      <c r="P50" s="68">
        <v>0</v>
      </c>
    </row>
    <row r="51" spans="1:16" ht="25.5" x14ac:dyDescent="0.35">
      <c r="A51" s="74" t="s">
        <v>25</v>
      </c>
      <c r="B51" s="153">
        <v>0</v>
      </c>
      <c r="C51" s="153"/>
      <c r="D51" s="153"/>
      <c r="E51" s="70" t="str">
        <f t="shared" si="4"/>
        <v>-</v>
      </c>
      <c r="F51" s="70" t="str">
        <f t="shared" si="5"/>
        <v>-</v>
      </c>
      <c r="G51" s="75"/>
      <c r="H51" s="68">
        <v>11</v>
      </c>
      <c r="I51" s="72"/>
      <c r="J51" s="75"/>
      <c r="K51" s="75"/>
      <c r="L51" s="75"/>
      <c r="M51" s="70" t="str">
        <f t="shared" si="6"/>
        <v>-</v>
      </c>
      <c r="N51" s="70" t="str">
        <f t="shared" si="7"/>
        <v>-</v>
      </c>
      <c r="O51" s="75"/>
      <c r="P51" s="68">
        <v>0</v>
      </c>
    </row>
    <row r="52" spans="1:16" ht="25.5" x14ac:dyDescent="0.35">
      <c r="A52" s="74" t="s">
        <v>26</v>
      </c>
      <c r="B52" s="152"/>
      <c r="C52" s="152"/>
      <c r="D52" s="152"/>
      <c r="E52" s="70" t="str">
        <f t="shared" si="4"/>
        <v>-</v>
      </c>
      <c r="F52" s="70" t="str">
        <f t="shared" si="5"/>
        <v>-</v>
      </c>
      <c r="G52" s="75"/>
      <c r="H52" s="68">
        <v>0</v>
      </c>
      <c r="I52" s="72"/>
      <c r="J52" s="75"/>
      <c r="K52" s="75"/>
      <c r="L52" s="75"/>
      <c r="M52" s="70" t="str">
        <f t="shared" si="6"/>
        <v>-</v>
      </c>
      <c r="N52" s="70" t="str">
        <f t="shared" si="7"/>
        <v>-</v>
      </c>
      <c r="O52" s="75"/>
      <c r="P52" s="68">
        <v>0</v>
      </c>
    </row>
    <row r="53" spans="1:16" ht="25.5" x14ac:dyDescent="0.35">
      <c r="A53" s="74" t="s">
        <v>27</v>
      </c>
      <c r="B53" s="153">
        <v>4</v>
      </c>
      <c r="C53" s="153">
        <v>4</v>
      </c>
      <c r="D53" s="153">
        <v>1</v>
      </c>
      <c r="E53" s="70">
        <f t="shared" si="4"/>
        <v>0.25</v>
      </c>
      <c r="F53" s="70">
        <f t="shared" si="5"/>
        <v>0.25</v>
      </c>
      <c r="G53" s="75">
        <v>1</v>
      </c>
      <c r="H53" s="68">
        <v>38</v>
      </c>
      <c r="I53" s="72"/>
      <c r="J53" s="75"/>
      <c r="K53" s="75"/>
      <c r="L53" s="75"/>
      <c r="M53" s="70" t="str">
        <f t="shared" si="6"/>
        <v>-</v>
      </c>
      <c r="N53" s="70" t="str">
        <f t="shared" si="7"/>
        <v>-</v>
      </c>
      <c r="O53" s="75"/>
      <c r="P53" s="68">
        <v>0</v>
      </c>
    </row>
    <row r="54" spans="1:16" ht="25.5" x14ac:dyDescent="0.35">
      <c r="A54" s="74" t="s">
        <v>28</v>
      </c>
      <c r="B54" s="152"/>
      <c r="C54" s="152"/>
      <c r="D54" s="152"/>
      <c r="E54" s="70" t="str">
        <f t="shared" si="4"/>
        <v>-</v>
      </c>
      <c r="F54" s="70" t="str">
        <f t="shared" si="5"/>
        <v>-</v>
      </c>
      <c r="G54" s="75"/>
      <c r="H54" s="68">
        <v>0</v>
      </c>
      <c r="I54" s="72"/>
      <c r="J54" s="75"/>
      <c r="K54" s="75"/>
      <c r="L54" s="75"/>
      <c r="M54" s="70" t="str">
        <f t="shared" si="6"/>
        <v>-</v>
      </c>
      <c r="N54" s="70" t="str">
        <f t="shared" si="7"/>
        <v>-</v>
      </c>
      <c r="O54" s="75"/>
      <c r="P54" s="68">
        <v>0</v>
      </c>
    </row>
    <row r="55" spans="1:16" ht="25.5" x14ac:dyDescent="0.35">
      <c r="A55" s="74" t="s">
        <v>59</v>
      </c>
      <c r="B55" s="153">
        <v>1</v>
      </c>
      <c r="C55" s="153">
        <v>1</v>
      </c>
      <c r="D55" s="153">
        <v>1</v>
      </c>
      <c r="E55" s="70">
        <f t="shared" si="4"/>
        <v>1</v>
      </c>
      <c r="F55" s="70">
        <f t="shared" si="5"/>
        <v>1</v>
      </c>
      <c r="G55" s="75">
        <v>1</v>
      </c>
      <c r="H55" s="68">
        <v>6</v>
      </c>
      <c r="I55" s="72"/>
      <c r="J55" s="75"/>
      <c r="K55" s="75"/>
      <c r="L55" s="75"/>
      <c r="M55" s="70" t="str">
        <f t="shared" si="6"/>
        <v>-</v>
      </c>
      <c r="N55" s="70" t="str">
        <f t="shared" si="7"/>
        <v>-</v>
      </c>
      <c r="O55" s="75"/>
      <c r="P55" s="68">
        <v>0</v>
      </c>
    </row>
    <row r="56" spans="1:16" ht="25.5" x14ac:dyDescent="0.35">
      <c r="A56" s="74" t="s">
        <v>29</v>
      </c>
      <c r="B56" s="153">
        <v>3</v>
      </c>
      <c r="C56" s="153">
        <v>4</v>
      </c>
      <c r="D56" s="153">
        <v>3</v>
      </c>
      <c r="E56" s="70">
        <f t="shared" si="4"/>
        <v>1</v>
      </c>
      <c r="F56" s="70">
        <f t="shared" si="5"/>
        <v>0.75</v>
      </c>
      <c r="G56" s="75">
        <v>3</v>
      </c>
      <c r="H56" s="68">
        <v>56</v>
      </c>
      <c r="I56" s="72"/>
      <c r="J56" s="75"/>
      <c r="K56" s="75"/>
      <c r="L56" s="75"/>
      <c r="M56" s="70" t="str">
        <f t="shared" si="6"/>
        <v>-</v>
      </c>
      <c r="N56" s="70" t="str">
        <f t="shared" si="7"/>
        <v>-</v>
      </c>
      <c r="O56" s="75"/>
      <c r="P56" s="68">
        <v>0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75"/>
      <c r="H57" s="68">
        <v>0</v>
      </c>
      <c r="I57" s="72"/>
      <c r="J57" s="75"/>
      <c r="K57" s="75"/>
      <c r="L57" s="75"/>
      <c r="M57" s="70" t="str">
        <f t="shared" si="6"/>
        <v>-</v>
      </c>
      <c r="N57" s="70" t="str">
        <f t="shared" si="7"/>
        <v>-</v>
      </c>
      <c r="O57" s="75"/>
      <c r="P57" s="68">
        <v>0</v>
      </c>
    </row>
    <row r="58" spans="1:16" ht="25.5" x14ac:dyDescent="0.35">
      <c r="A58" s="74" t="s">
        <v>30</v>
      </c>
      <c r="B58" s="152">
        <v>2</v>
      </c>
      <c r="C58" s="152">
        <v>2</v>
      </c>
      <c r="D58" s="152">
        <v>1</v>
      </c>
      <c r="E58" s="70">
        <f t="shared" si="4"/>
        <v>0.5</v>
      </c>
      <c r="F58" s="70">
        <f t="shared" si="5"/>
        <v>0.5</v>
      </c>
      <c r="G58" s="75">
        <v>1</v>
      </c>
      <c r="H58" s="68">
        <v>5</v>
      </c>
      <c r="I58" s="72"/>
      <c r="J58" s="75"/>
      <c r="K58" s="75"/>
      <c r="L58" s="75"/>
      <c r="M58" s="70" t="str">
        <f t="shared" si="6"/>
        <v>-</v>
      </c>
      <c r="N58" s="70" t="str">
        <f t="shared" si="7"/>
        <v>-</v>
      </c>
      <c r="O58" s="75"/>
      <c r="P58" s="68">
        <v>0</v>
      </c>
    </row>
    <row r="59" spans="1:16" ht="25.5" x14ac:dyDescent="0.35">
      <c r="A59" s="74" t="s">
        <v>31</v>
      </c>
      <c r="B59" s="152">
        <v>1</v>
      </c>
      <c r="C59" s="152">
        <v>1</v>
      </c>
      <c r="D59" s="152">
        <v>0</v>
      </c>
      <c r="E59" s="70">
        <f t="shared" si="4"/>
        <v>0</v>
      </c>
      <c r="F59" s="70">
        <f t="shared" si="5"/>
        <v>0</v>
      </c>
      <c r="G59" s="75">
        <v>0</v>
      </c>
      <c r="H59" s="68">
        <v>61</v>
      </c>
      <c r="I59" s="72"/>
      <c r="J59" s="75"/>
      <c r="K59" s="75"/>
      <c r="L59" s="75"/>
      <c r="M59" s="70" t="str">
        <f t="shared" si="6"/>
        <v>-</v>
      </c>
      <c r="N59" s="70" t="str">
        <f t="shared" si="7"/>
        <v>-</v>
      </c>
      <c r="O59" s="75"/>
      <c r="P59" s="68">
        <v>0</v>
      </c>
    </row>
    <row r="60" spans="1:16" ht="25.5" x14ac:dyDescent="0.35">
      <c r="A60" s="74" t="s">
        <v>32</v>
      </c>
      <c r="B60" s="152">
        <v>0</v>
      </c>
      <c r="C60" s="152"/>
      <c r="D60" s="152"/>
      <c r="E60" s="70" t="str">
        <f t="shared" si="4"/>
        <v>-</v>
      </c>
      <c r="F60" s="70" t="str">
        <f t="shared" si="5"/>
        <v>-</v>
      </c>
      <c r="G60" s="75"/>
      <c r="H60" s="68">
        <v>4</v>
      </c>
      <c r="I60" s="72"/>
      <c r="J60" s="75"/>
      <c r="K60" s="75"/>
      <c r="L60" s="75"/>
      <c r="M60" s="70" t="str">
        <f t="shared" si="6"/>
        <v>-</v>
      </c>
      <c r="N60" s="70" t="str">
        <f t="shared" si="7"/>
        <v>-</v>
      </c>
      <c r="O60" s="75"/>
      <c r="P60" s="68">
        <v>0</v>
      </c>
    </row>
    <row r="61" spans="1:16" ht="25.5" x14ac:dyDescent="0.35">
      <c r="A61" s="74" t="s">
        <v>33</v>
      </c>
      <c r="B61" s="152">
        <v>12</v>
      </c>
      <c r="C61" s="152">
        <v>14</v>
      </c>
      <c r="D61" s="152">
        <v>4</v>
      </c>
      <c r="E61" s="70">
        <f t="shared" si="4"/>
        <v>0.33333333333333331</v>
      </c>
      <c r="F61" s="70">
        <f t="shared" si="5"/>
        <v>0.2857142857142857</v>
      </c>
      <c r="G61" s="75">
        <v>4</v>
      </c>
      <c r="H61" s="68">
        <v>338</v>
      </c>
      <c r="I61" s="72"/>
      <c r="J61" s="75"/>
      <c r="K61" s="75"/>
      <c r="L61" s="75"/>
      <c r="M61" s="70" t="str">
        <f t="shared" si="6"/>
        <v>-</v>
      </c>
      <c r="N61" s="70" t="str">
        <f t="shared" si="7"/>
        <v>-</v>
      </c>
      <c r="O61" s="75"/>
      <c r="P61" s="68">
        <v>0</v>
      </c>
    </row>
    <row r="62" spans="1:16" ht="25.5" x14ac:dyDescent="0.35">
      <c r="A62" s="74" t="s">
        <v>61</v>
      </c>
      <c r="B62" s="152">
        <v>0</v>
      </c>
      <c r="C62" s="152"/>
      <c r="D62" s="152"/>
      <c r="E62" s="70" t="str">
        <f t="shared" si="4"/>
        <v>-</v>
      </c>
      <c r="F62" s="70" t="str">
        <f t="shared" si="5"/>
        <v>-</v>
      </c>
      <c r="G62" s="75"/>
      <c r="H62" s="68">
        <v>0</v>
      </c>
      <c r="I62" s="72"/>
      <c r="J62" s="75"/>
      <c r="K62" s="75"/>
      <c r="L62" s="75"/>
      <c r="M62" s="70" t="str">
        <f t="shared" si="6"/>
        <v>-</v>
      </c>
      <c r="N62" s="70" t="str">
        <f t="shared" si="7"/>
        <v>-</v>
      </c>
      <c r="O62" s="75"/>
      <c r="P62" s="68">
        <v>0</v>
      </c>
    </row>
    <row r="63" spans="1:16" ht="25.5" x14ac:dyDescent="0.35">
      <c r="A63" s="74" t="s">
        <v>34</v>
      </c>
      <c r="B63" s="152">
        <v>0</v>
      </c>
      <c r="C63" s="152"/>
      <c r="D63" s="152"/>
      <c r="E63" s="70" t="str">
        <f t="shared" si="4"/>
        <v>-</v>
      </c>
      <c r="F63" s="70" t="str">
        <f t="shared" si="5"/>
        <v>-</v>
      </c>
      <c r="G63" s="75"/>
      <c r="H63" s="68">
        <v>2</v>
      </c>
      <c r="I63" s="72"/>
      <c r="J63" s="75"/>
      <c r="K63" s="75"/>
      <c r="L63" s="75"/>
      <c r="M63" s="70" t="str">
        <f t="shared" si="6"/>
        <v>-</v>
      </c>
      <c r="N63" s="70" t="str">
        <f t="shared" si="7"/>
        <v>-</v>
      </c>
      <c r="O63" s="75"/>
      <c r="P63" s="68">
        <v>0</v>
      </c>
    </row>
    <row r="64" spans="1:16" s="58" customFormat="1" ht="25.5" x14ac:dyDescent="0.35">
      <c r="A64" s="76" t="s">
        <v>78</v>
      </c>
      <c r="B64" s="153">
        <v>3</v>
      </c>
      <c r="C64" s="153">
        <v>3</v>
      </c>
      <c r="D64" s="153">
        <v>3</v>
      </c>
      <c r="E64" s="70">
        <f t="shared" si="4"/>
        <v>1</v>
      </c>
      <c r="F64" s="70">
        <f t="shared" si="5"/>
        <v>1</v>
      </c>
      <c r="G64" s="69">
        <v>3</v>
      </c>
      <c r="H64" s="68">
        <v>3</v>
      </c>
      <c r="I64" s="67"/>
      <c r="J64" s="69"/>
      <c r="K64" s="69"/>
      <c r="L64" s="69"/>
      <c r="M64" s="45" t="str">
        <f t="shared" si="6"/>
        <v>-</v>
      </c>
      <c r="N64" s="45" t="str">
        <f t="shared" si="7"/>
        <v>-</v>
      </c>
      <c r="O64" s="69"/>
      <c r="P64" s="68">
        <v>0</v>
      </c>
    </row>
    <row r="65" spans="1:16" s="58" customFormat="1" ht="25.5" x14ac:dyDescent="0.35">
      <c r="A65" s="76" t="s">
        <v>35</v>
      </c>
      <c r="B65" s="153"/>
      <c r="C65" s="153"/>
      <c r="D65" s="153"/>
      <c r="E65" s="70" t="str">
        <f t="shared" si="4"/>
        <v>-</v>
      </c>
      <c r="F65" s="70" t="str">
        <f t="shared" si="5"/>
        <v>-</v>
      </c>
      <c r="G65" s="69"/>
      <c r="H65" s="68">
        <v>0</v>
      </c>
      <c r="I65" s="67"/>
      <c r="J65" s="69"/>
      <c r="K65" s="69"/>
      <c r="L65" s="69"/>
      <c r="M65" s="70" t="str">
        <f t="shared" si="6"/>
        <v>-</v>
      </c>
      <c r="N65" s="70" t="str">
        <f t="shared" si="7"/>
        <v>-</v>
      </c>
      <c r="O65" s="69"/>
      <c r="P65" s="68">
        <v>0</v>
      </c>
    </row>
    <row r="66" spans="1:16" s="58" customFormat="1" ht="25.5" x14ac:dyDescent="0.35">
      <c r="A66" s="76" t="s">
        <v>60</v>
      </c>
      <c r="B66" s="153"/>
      <c r="C66" s="153"/>
      <c r="D66" s="153"/>
      <c r="E66" s="70" t="str">
        <f t="shared" si="4"/>
        <v>-</v>
      </c>
      <c r="F66" s="70" t="str">
        <f t="shared" si="5"/>
        <v>-</v>
      </c>
      <c r="G66" s="69"/>
      <c r="H66" s="68">
        <v>0</v>
      </c>
      <c r="I66" s="67"/>
      <c r="J66" s="69"/>
      <c r="K66" s="69"/>
      <c r="L66" s="69"/>
      <c r="M66" s="70" t="str">
        <f t="shared" si="6"/>
        <v>-</v>
      </c>
      <c r="N66" s="70" t="str">
        <f t="shared" si="7"/>
        <v>-</v>
      </c>
      <c r="O66" s="69"/>
      <c r="P66" s="68">
        <v>0</v>
      </c>
    </row>
    <row r="67" spans="1:16" ht="25.5" x14ac:dyDescent="0.35">
      <c r="A67" s="74" t="s">
        <v>36</v>
      </c>
      <c r="B67" s="152">
        <v>17</v>
      </c>
      <c r="C67" s="152">
        <v>19</v>
      </c>
      <c r="D67" s="152">
        <v>6</v>
      </c>
      <c r="E67" s="70">
        <f t="shared" si="4"/>
        <v>0.35294117647058826</v>
      </c>
      <c r="F67" s="70">
        <f t="shared" si="5"/>
        <v>0.31578947368421051</v>
      </c>
      <c r="G67" s="75">
        <v>6</v>
      </c>
      <c r="H67" s="68">
        <v>368</v>
      </c>
      <c r="I67" s="72"/>
      <c r="J67" s="75"/>
      <c r="K67" s="75"/>
      <c r="L67" s="75"/>
      <c r="M67" s="70" t="str">
        <f t="shared" si="6"/>
        <v>-</v>
      </c>
      <c r="N67" s="70" t="str">
        <f t="shared" si="7"/>
        <v>-</v>
      </c>
      <c r="O67" s="75"/>
      <c r="P67" s="68">
        <v>0</v>
      </c>
    </row>
    <row r="68" spans="1:16" x14ac:dyDescent="0.35">
      <c r="A68" s="104"/>
      <c r="B68" s="108"/>
      <c r="C68" s="108"/>
      <c r="D68" s="108"/>
      <c r="E68" s="73"/>
      <c r="F68" s="73"/>
      <c r="G68" s="108"/>
      <c r="H68" s="108"/>
      <c r="M68" s="73"/>
      <c r="N68" s="73"/>
    </row>
    <row r="69" spans="1:16" x14ac:dyDescent="0.35">
      <c r="A69" s="71" t="s">
        <v>37</v>
      </c>
      <c r="B69" s="69">
        <f>SUM(B10:B67)</f>
        <v>202</v>
      </c>
      <c r="C69" s="69">
        <f>SUM(C10:C67)</f>
        <v>227</v>
      </c>
      <c r="D69" s="69">
        <f>SUM(D10:D67)</f>
        <v>105</v>
      </c>
      <c r="E69" s="70">
        <f>IF(ISERROR(D69/B69), "-", (D69/B69))</f>
        <v>0.51980198019801982</v>
      </c>
      <c r="F69" s="70">
        <f>IF(ISERROR(D69/C69), "-", (D69/C69))</f>
        <v>0.46255506607929514</v>
      </c>
      <c r="G69" s="69">
        <f>SUM(G10:G67)</f>
        <v>105</v>
      </c>
      <c r="H69" s="68">
        <f>SUM(H10:H67)</f>
        <v>2496</v>
      </c>
      <c r="I69" s="72"/>
      <c r="J69" s="69">
        <f>SUM(J10:J67)</f>
        <v>0</v>
      </c>
      <c r="K69" s="69">
        <f>SUM(K10:K67)</f>
        <v>0</v>
      </c>
      <c r="L69" s="69">
        <f>SUM(L10:L67)</f>
        <v>0</v>
      </c>
      <c r="M69" s="70" t="str">
        <f>IF(ISERROR(L69/J69), "-", (L69/J69))</f>
        <v>-</v>
      </c>
      <c r="N69" s="70" t="str">
        <f>IF(ISERROR(L69/K69), "-", (L69/K69))</f>
        <v>-</v>
      </c>
      <c r="O69" s="69">
        <f>SUM(O10:O67)</f>
        <v>0</v>
      </c>
      <c r="P69" s="68">
        <f>SUM(P10:P67)</f>
        <v>0</v>
      </c>
    </row>
    <row r="70" spans="1:16" x14ac:dyDescent="0.35">
      <c r="A70" s="71" t="s">
        <v>45</v>
      </c>
      <c r="B70" s="69">
        <f>SUM(B69+J69)</f>
        <v>202</v>
      </c>
      <c r="C70" s="69">
        <f>SUM(C69+K69)</f>
        <v>227</v>
      </c>
      <c r="D70" s="69">
        <f>SUM(D69+L69)</f>
        <v>105</v>
      </c>
      <c r="E70" s="70">
        <f>IF(ISERROR(D70/B70), "-", (D70/B70))</f>
        <v>0.51980198019801982</v>
      </c>
      <c r="F70" s="70">
        <f>IF(ISERROR(D70/C70), "-", (D70/C70))</f>
        <v>0.46255506607929514</v>
      </c>
      <c r="G70" s="69">
        <f>SUM(G69+O69)</f>
        <v>105</v>
      </c>
      <c r="H70" s="68">
        <f>H69+P69</f>
        <v>2496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M5:O5"/>
    <mergeCell ref="L8:L9"/>
    <mergeCell ref="O8:P8"/>
    <mergeCell ref="J7:P7"/>
    <mergeCell ref="J8:J9"/>
    <mergeCell ref="J5:L5"/>
    <mergeCell ref="A8:A9"/>
    <mergeCell ref="B8:B9"/>
    <mergeCell ref="C8:C9"/>
    <mergeCell ref="G8:H8"/>
    <mergeCell ref="K8:K9"/>
    <mergeCell ref="A82:G82"/>
    <mergeCell ref="A83:G83"/>
    <mergeCell ref="A77:D77"/>
    <mergeCell ref="A79:D79"/>
    <mergeCell ref="I79:P79"/>
    <mergeCell ref="I77:P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5"/>
  <sheetViews>
    <sheetView zoomScale="85" zoomScaleNormal="85" workbookViewId="0">
      <pane xSplit="1" ySplit="9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118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88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>
        <v>38</v>
      </c>
      <c r="C10" s="151">
        <v>45</v>
      </c>
      <c r="D10" s="152">
        <v>34</v>
      </c>
      <c r="E10" s="70">
        <f t="shared" ref="E10:E41" si="0">IF(ISERROR(D10/B10), "-", (D10/B10))</f>
        <v>0.89473684210526316</v>
      </c>
      <c r="F10" s="70">
        <f t="shared" ref="F10:F41" si="1">IF(ISERROR(D10/C10), "-", (D10/C10))</f>
        <v>0.75555555555555554</v>
      </c>
      <c r="G10" s="152">
        <v>36</v>
      </c>
      <c r="H10" s="68">
        <v>476</v>
      </c>
      <c r="I10" s="72"/>
      <c r="J10" s="152">
        <v>0</v>
      </c>
      <c r="K10" s="152">
        <v>0</v>
      </c>
      <c r="L10" s="152">
        <v>0</v>
      </c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>
        <v>1</v>
      </c>
      <c r="P10" s="68">
        <v>58</v>
      </c>
    </row>
    <row r="11" spans="1:16" ht="25.5" x14ac:dyDescent="0.35">
      <c r="A11" s="87" t="s">
        <v>5</v>
      </c>
      <c r="B11" s="152">
        <v>0</v>
      </c>
      <c r="C11" s="152">
        <v>0</v>
      </c>
      <c r="D11" s="152">
        <v>0</v>
      </c>
      <c r="E11" s="70" t="str">
        <f t="shared" si="0"/>
        <v>-</v>
      </c>
      <c r="F11" s="70" t="str">
        <f t="shared" si="1"/>
        <v>-</v>
      </c>
      <c r="G11" s="152"/>
      <c r="H11" s="68">
        <v>7</v>
      </c>
      <c r="I11" s="72"/>
      <c r="J11" s="152">
        <v>1</v>
      </c>
      <c r="K11" s="152">
        <v>3</v>
      </c>
      <c r="L11" s="152">
        <v>0</v>
      </c>
      <c r="M11" s="70">
        <f t="shared" si="2"/>
        <v>0</v>
      </c>
      <c r="N11" s="70">
        <f t="shared" si="3"/>
        <v>0</v>
      </c>
      <c r="O11" s="152">
        <v>0</v>
      </c>
      <c r="P11" s="68">
        <v>26</v>
      </c>
    </row>
    <row r="12" spans="1:16" ht="25.5" x14ac:dyDescent="0.35">
      <c r="A12" s="74" t="s">
        <v>6</v>
      </c>
      <c r="B12" s="152">
        <v>0</v>
      </c>
      <c r="C12" s="152">
        <v>0</v>
      </c>
      <c r="D12" s="152">
        <v>0</v>
      </c>
      <c r="E12" s="70" t="str">
        <f t="shared" si="0"/>
        <v>-</v>
      </c>
      <c r="F12" s="70" t="str">
        <f t="shared" si="1"/>
        <v>-</v>
      </c>
      <c r="G12" s="152">
        <v>3</v>
      </c>
      <c r="H12" s="68">
        <v>89</v>
      </c>
      <c r="I12" s="72"/>
      <c r="J12" s="152">
        <v>4</v>
      </c>
      <c r="K12" s="152">
        <v>4</v>
      </c>
      <c r="L12" s="152">
        <v>2</v>
      </c>
      <c r="M12" s="70">
        <f t="shared" si="2"/>
        <v>0.5</v>
      </c>
      <c r="N12" s="70">
        <f t="shared" si="3"/>
        <v>0.5</v>
      </c>
      <c r="O12" s="152">
        <v>3</v>
      </c>
      <c r="P12" s="68">
        <v>197</v>
      </c>
    </row>
    <row r="13" spans="1:16" ht="25.5" x14ac:dyDescent="0.35">
      <c r="A13" s="74" t="s">
        <v>7</v>
      </c>
      <c r="B13" s="152">
        <v>1242</v>
      </c>
      <c r="C13" s="152">
        <v>1653</v>
      </c>
      <c r="D13" s="152">
        <v>1007</v>
      </c>
      <c r="E13" s="70">
        <f t="shared" si="0"/>
        <v>0.81078904991948475</v>
      </c>
      <c r="F13" s="70">
        <f t="shared" si="1"/>
        <v>0.60919540229885061</v>
      </c>
      <c r="G13" s="152">
        <v>1133</v>
      </c>
      <c r="H13" s="68">
        <v>33966</v>
      </c>
      <c r="I13" s="72"/>
      <c r="J13" s="152">
        <v>510</v>
      </c>
      <c r="K13" s="152">
        <v>700</v>
      </c>
      <c r="L13" s="152">
        <v>335</v>
      </c>
      <c r="M13" s="70">
        <f t="shared" si="2"/>
        <v>0.65686274509803921</v>
      </c>
      <c r="N13" s="70">
        <f t="shared" si="3"/>
        <v>0.47857142857142859</v>
      </c>
      <c r="O13" s="152">
        <v>360</v>
      </c>
      <c r="P13" s="68">
        <v>8938</v>
      </c>
    </row>
    <row r="14" spans="1:16" ht="25.5" x14ac:dyDescent="0.35">
      <c r="A14" s="74" t="s">
        <v>8</v>
      </c>
      <c r="B14" s="152">
        <v>8</v>
      </c>
      <c r="C14" s="152">
        <v>8</v>
      </c>
      <c r="D14" s="152">
        <v>8</v>
      </c>
      <c r="E14" s="70">
        <f t="shared" si="0"/>
        <v>1</v>
      </c>
      <c r="F14" s="70">
        <f t="shared" si="1"/>
        <v>1</v>
      </c>
      <c r="G14" s="152">
        <v>9</v>
      </c>
      <c r="H14" s="68">
        <v>137</v>
      </c>
      <c r="I14" s="72"/>
      <c r="J14" s="152">
        <v>12</v>
      </c>
      <c r="K14" s="152">
        <v>12</v>
      </c>
      <c r="L14" s="152">
        <v>10</v>
      </c>
      <c r="M14" s="70">
        <f t="shared" si="2"/>
        <v>0.83333333333333337</v>
      </c>
      <c r="N14" s="70">
        <f t="shared" si="3"/>
        <v>0.83333333333333337</v>
      </c>
      <c r="O14" s="152">
        <v>10</v>
      </c>
      <c r="P14" s="68">
        <v>165</v>
      </c>
    </row>
    <row r="15" spans="1:16" ht="25.5" x14ac:dyDescent="0.35">
      <c r="A15" s="74" t="s">
        <v>9</v>
      </c>
      <c r="B15" s="152">
        <v>38</v>
      </c>
      <c r="C15" s="152">
        <v>61</v>
      </c>
      <c r="D15" s="152">
        <v>23</v>
      </c>
      <c r="E15" s="70">
        <f t="shared" si="0"/>
        <v>0.60526315789473684</v>
      </c>
      <c r="F15" s="70">
        <f t="shared" si="1"/>
        <v>0.37704918032786883</v>
      </c>
      <c r="G15" s="152">
        <v>25</v>
      </c>
      <c r="H15" s="68">
        <v>552</v>
      </c>
      <c r="I15" s="72"/>
      <c r="J15" s="152">
        <v>3</v>
      </c>
      <c r="K15" s="152">
        <v>6</v>
      </c>
      <c r="L15" s="152">
        <v>3</v>
      </c>
      <c r="M15" s="70">
        <f t="shared" si="2"/>
        <v>1</v>
      </c>
      <c r="N15" s="70">
        <f t="shared" si="3"/>
        <v>0.5</v>
      </c>
      <c r="O15" s="152">
        <v>3</v>
      </c>
      <c r="P15" s="68">
        <v>96</v>
      </c>
    </row>
    <row r="16" spans="1:16" ht="25.5" x14ac:dyDescent="0.35">
      <c r="A16" s="74" t="s">
        <v>10</v>
      </c>
      <c r="B16" s="152">
        <v>60</v>
      </c>
      <c r="C16" s="152">
        <v>68</v>
      </c>
      <c r="D16" s="152">
        <v>40</v>
      </c>
      <c r="E16" s="70">
        <f t="shared" si="0"/>
        <v>0.66666666666666663</v>
      </c>
      <c r="F16" s="70">
        <f t="shared" si="1"/>
        <v>0.58823529411764708</v>
      </c>
      <c r="G16" s="152">
        <v>40</v>
      </c>
      <c r="H16" s="68">
        <v>883</v>
      </c>
      <c r="I16" s="72"/>
      <c r="J16" s="152">
        <v>7</v>
      </c>
      <c r="K16" s="152">
        <v>8</v>
      </c>
      <c r="L16" s="152">
        <v>4</v>
      </c>
      <c r="M16" s="70">
        <f t="shared" si="2"/>
        <v>0.5714285714285714</v>
      </c>
      <c r="N16" s="70">
        <f t="shared" si="3"/>
        <v>0.5</v>
      </c>
      <c r="O16" s="152">
        <v>4</v>
      </c>
      <c r="P16" s="68">
        <v>346</v>
      </c>
    </row>
    <row r="17" spans="1:16" ht="25.5" x14ac:dyDescent="0.35">
      <c r="A17" s="74" t="s">
        <v>11</v>
      </c>
      <c r="B17" s="152">
        <v>9</v>
      </c>
      <c r="C17" s="152">
        <v>10</v>
      </c>
      <c r="D17" s="152">
        <v>5</v>
      </c>
      <c r="E17" s="70">
        <f t="shared" si="0"/>
        <v>0.55555555555555558</v>
      </c>
      <c r="F17" s="70">
        <f t="shared" si="1"/>
        <v>0.5</v>
      </c>
      <c r="G17" s="152">
        <v>8</v>
      </c>
      <c r="H17" s="68">
        <v>126</v>
      </c>
      <c r="I17" s="72"/>
      <c r="J17" s="152">
        <v>3</v>
      </c>
      <c r="K17" s="152">
        <v>5</v>
      </c>
      <c r="L17" s="152">
        <v>3</v>
      </c>
      <c r="M17" s="70">
        <f t="shared" si="2"/>
        <v>1</v>
      </c>
      <c r="N17" s="70">
        <f t="shared" si="3"/>
        <v>0.6</v>
      </c>
      <c r="O17" s="152">
        <v>3</v>
      </c>
      <c r="P17" s="68">
        <v>120</v>
      </c>
    </row>
    <row r="18" spans="1:16" ht="25.5" x14ac:dyDescent="0.35">
      <c r="A18" s="74" t="s">
        <v>12</v>
      </c>
      <c r="B18" s="152">
        <v>616</v>
      </c>
      <c r="C18" s="152">
        <v>878</v>
      </c>
      <c r="D18" s="152">
        <v>290</v>
      </c>
      <c r="E18" s="70">
        <f t="shared" si="0"/>
        <v>0.4707792207792208</v>
      </c>
      <c r="F18" s="70">
        <f t="shared" si="1"/>
        <v>0.33029612756264237</v>
      </c>
      <c r="G18" s="152">
        <v>302</v>
      </c>
      <c r="H18" s="68">
        <v>4784</v>
      </c>
      <c r="I18" s="72"/>
      <c r="J18" s="152">
        <v>66</v>
      </c>
      <c r="K18" s="152">
        <v>86</v>
      </c>
      <c r="L18" s="152">
        <v>17</v>
      </c>
      <c r="M18" s="70">
        <f t="shared" si="2"/>
        <v>0.25757575757575757</v>
      </c>
      <c r="N18" s="70">
        <f t="shared" si="3"/>
        <v>0.19767441860465115</v>
      </c>
      <c r="O18" s="152">
        <v>18</v>
      </c>
      <c r="P18" s="68">
        <v>1746</v>
      </c>
    </row>
    <row r="19" spans="1:16" s="58" customFormat="1" ht="25.5" x14ac:dyDescent="0.35">
      <c r="A19" s="76" t="s">
        <v>49</v>
      </c>
      <c r="B19" s="153"/>
      <c r="C19" s="153"/>
      <c r="D19" s="153"/>
      <c r="E19" s="70" t="str">
        <f t="shared" si="0"/>
        <v>-</v>
      </c>
      <c r="F19" s="70" t="str">
        <f t="shared" si="1"/>
        <v>-</v>
      </c>
      <c r="G19" s="153"/>
      <c r="H19" s="68">
        <v>0</v>
      </c>
      <c r="I19" s="67"/>
      <c r="J19" s="153"/>
      <c r="K19" s="153"/>
      <c r="L19" s="153"/>
      <c r="M19" s="70" t="str">
        <f t="shared" si="2"/>
        <v>-</v>
      </c>
      <c r="N19" s="70" t="str">
        <f t="shared" si="3"/>
        <v>-</v>
      </c>
      <c r="O19" s="153"/>
      <c r="P19" s="68">
        <v>0</v>
      </c>
    </row>
    <row r="20" spans="1:16" s="58" customFormat="1" ht="25.5" x14ac:dyDescent="0.35">
      <c r="A20" s="76" t="s">
        <v>51</v>
      </c>
      <c r="B20" s="153">
        <v>146</v>
      </c>
      <c r="C20" s="153">
        <v>181</v>
      </c>
      <c r="D20" s="153">
        <v>88</v>
      </c>
      <c r="E20" s="70">
        <f t="shared" si="0"/>
        <v>0.60273972602739723</v>
      </c>
      <c r="F20" s="70">
        <f t="shared" si="1"/>
        <v>0.48618784530386738</v>
      </c>
      <c r="G20" s="153">
        <v>88</v>
      </c>
      <c r="H20" s="68">
        <v>398</v>
      </c>
      <c r="I20" s="67"/>
      <c r="J20" s="153">
        <v>3</v>
      </c>
      <c r="K20" s="153">
        <v>3</v>
      </c>
      <c r="L20" s="153">
        <v>1</v>
      </c>
      <c r="M20" s="70">
        <f t="shared" si="2"/>
        <v>0.33333333333333331</v>
      </c>
      <c r="N20" s="70">
        <f t="shared" si="3"/>
        <v>0.33333333333333331</v>
      </c>
      <c r="O20" s="153">
        <v>1</v>
      </c>
      <c r="P20" s="68">
        <v>19</v>
      </c>
    </row>
    <row r="21" spans="1:16" ht="25.5" x14ac:dyDescent="0.35">
      <c r="A21" s="74" t="s">
        <v>13</v>
      </c>
      <c r="B21" s="152">
        <v>1621</v>
      </c>
      <c r="C21" s="152">
        <v>2332</v>
      </c>
      <c r="D21" s="152">
        <v>1383</v>
      </c>
      <c r="E21" s="70">
        <f t="shared" si="0"/>
        <v>0.85317705120296117</v>
      </c>
      <c r="F21" s="70">
        <f t="shared" si="1"/>
        <v>0.59305317324185247</v>
      </c>
      <c r="G21" s="152">
        <v>1412</v>
      </c>
      <c r="H21" s="68">
        <v>29388</v>
      </c>
      <c r="I21" s="72"/>
      <c r="J21" s="152">
        <v>708</v>
      </c>
      <c r="K21" s="152">
        <v>951</v>
      </c>
      <c r="L21" s="152">
        <v>547</v>
      </c>
      <c r="M21" s="70">
        <f t="shared" si="2"/>
        <v>0.77259887005649719</v>
      </c>
      <c r="N21" s="70">
        <f t="shared" si="3"/>
        <v>0.57518401682439535</v>
      </c>
      <c r="O21" s="152">
        <v>691</v>
      </c>
      <c r="P21" s="68">
        <v>15916</v>
      </c>
    </row>
    <row r="22" spans="1:16" ht="25.5" x14ac:dyDescent="0.35">
      <c r="A22" s="74" t="s">
        <v>14</v>
      </c>
      <c r="B22" s="152">
        <v>147</v>
      </c>
      <c r="C22" s="152">
        <v>179</v>
      </c>
      <c r="D22" s="152">
        <v>93</v>
      </c>
      <c r="E22" s="70">
        <f t="shared" si="0"/>
        <v>0.63265306122448983</v>
      </c>
      <c r="F22" s="70">
        <f t="shared" si="1"/>
        <v>0.51955307262569828</v>
      </c>
      <c r="G22" s="152">
        <v>95</v>
      </c>
      <c r="H22" s="68">
        <v>4709</v>
      </c>
      <c r="I22" s="72"/>
      <c r="J22" s="152">
        <v>184</v>
      </c>
      <c r="K22" s="152">
        <v>224</v>
      </c>
      <c r="L22" s="152">
        <v>104</v>
      </c>
      <c r="M22" s="70">
        <f t="shared" si="2"/>
        <v>0.56521739130434778</v>
      </c>
      <c r="N22" s="70">
        <f t="shared" si="3"/>
        <v>0.4642857142857143</v>
      </c>
      <c r="O22" s="152">
        <v>108</v>
      </c>
      <c r="P22" s="68">
        <v>5928</v>
      </c>
    </row>
    <row r="23" spans="1:16" ht="38.25" x14ac:dyDescent="0.35">
      <c r="A23" s="81" t="s">
        <v>73</v>
      </c>
      <c r="B23" s="156">
        <v>17</v>
      </c>
      <c r="C23" s="156">
        <v>18</v>
      </c>
      <c r="D23" s="156">
        <v>15</v>
      </c>
      <c r="E23" s="78">
        <f t="shared" si="0"/>
        <v>0.88235294117647056</v>
      </c>
      <c r="F23" s="78">
        <f t="shared" si="1"/>
        <v>0.83333333333333337</v>
      </c>
      <c r="G23" s="156">
        <v>16</v>
      </c>
      <c r="H23" s="68">
        <v>25</v>
      </c>
      <c r="I23" s="77"/>
      <c r="J23" s="156">
        <v>3</v>
      </c>
      <c r="K23" s="156">
        <v>3</v>
      </c>
      <c r="L23" s="156">
        <v>3</v>
      </c>
      <c r="M23" s="78">
        <f t="shared" si="2"/>
        <v>1</v>
      </c>
      <c r="N23" s="78">
        <f t="shared" si="3"/>
        <v>1</v>
      </c>
      <c r="O23" s="156">
        <v>3</v>
      </c>
      <c r="P23" s="68">
        <v>7</v>
      </c>
    </row>
    <row r="24" spans="1:16" ht="25.5" x14ac:dyDescent="0.35">
      <c r="A24" s="74" t="s">
        <v>52</v>
      </c>
      <c r="B24" s="152">
        <v>2</v>
      </c>
      <c r="C24" s="152">
        <v>2</v>
      </c>
      <c r="D24" s="152">
        <v>1</v>
      </c>
      <c r="E24" s="70">
        <f t="shared" si="0"/>
        <v>0.5</v>
      </c>
      <c r="F24" s="70">
        <f t="shared" si="1"/>
        <v>0.5</v>
      </c>
      <c r="G24" s="152">
        <v>1</v>
      </c>
      <c r="H24" s="68">
        <v>11</v>
      </c>
      <c r="I24" s="72"/>
      <c r="J24" s="152">
        <v>1</v>
      </c>
      <c r="K24" s="152">
        <v>3</v>
      </c>
      <c r="L24" s="152">
        <v>0</v>
      </c>
      <c r="M24" s="70">
        <f t="shared" si="2"/>
        <v>0</v>
      </c>
      <c r="N24" s="70">
        <f t="shared" si="3"/>
        <v>0</v>
      </c>
      <c r="O24" s="152">
        <v>0</v>
      </c>
      <c r="P24" s="68">
        <v>4</v>
      </c>
    </row>
    <row r="25" spans="1:16" ht="25.5" x14ac:dyDescent="0.35">
      <c r="A25" s="86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82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68">
        <v>177</v>
      </c>
    </row>
    <row r="26" spans="1:16" ht="25.5" x14ac:dyDescent="0.35">
      <c r="A26" s="74" t="s">
        <v>16</v>
      </c>
      <c r="B26" s="152">
        <v>5</v>
      </c>
      <c r="C26" s="152">
        <v>6</v>
      </c>
      <c r="D26" s="152">
        <v>3</v>
      </c>
      <c r="E26" s="70">
        <f t="shared" si="0"/>
        <v>0.6</v>
      </c>
      <c r="F26" s="70">
        <f t="shared" si="1"/>
        <v>0.5</v>
      </c>
      <c r="G26" s="152">
        <v>3</v>
      </c>
      <c r="H26" s="68">
        <v>12</v>
      </c>
      <c r="I26" s="72"/>
      <c r="J26" s="152">
        <v>1</v>
      </c>
      <c r="K26" s="152">
        <v>2</v>
      </c>
      <c r="L26" s="152">
        <v>0</v>
      </c>
      <c r="M26" s="70">
        <f t="shared" si="2"/>
        <v>0</v>
      </c>
      <c r="N26" s="70">
        <f t="shared" si="3"/>
        <v>0</v>
      </c>
      <c r="O26" s="152">
        <v>0</v>
      </c>
      <c r="P26" s="68">
        <v>20</v>
      </c>
    </row>
    <row r="27" spans="1:16" ht="38.25" x14ac:dyDescent="0.35">
      <c r="A27" s="82" t="s">
        <v>71</v>
      </c>
      <c r="B27" s="156"/>
      <c r="C27" s="156"/>
      <c r="D27" s="156"/>
      <c r="E27" s="77" t="str">
        <f t="shared" si="0"/>
        <v>-</v>
      </c>
      <c r="F27" s="77" t="str">
        <f t="shared" si="1"/>
        <v>-</v>
      </c>
      <c r="G27" s="156"/>
      <c r="H27" s="68">
        <v>0</v>
      </c>
      <c r="I27" s="77"/>
      <c r="J27" s="156"/>
      <c r="K27" s="156"/>
      <c r="L27" s="156"/>
      <c r="M27" s="77" t="str">
        <f t="shared" si="2"/>
        <v>-</v>
      </c>
      <c r="N27" s="77" t="str">
        <f t="shared" si="3"/>
        <v>-</v>
      </c>
      <c r="O27" s="156"/>
      <c r="P27" s="68">
        <v>0</v>
      </c>
    </row>
    <row r="28" spans="1:16" ht="38.25" x14ac:dyDescent="0.35">
      <c r="A28" s="82" t="s">
        <v>72</v>
      </c>
      <c r="B28" s="156"/>
      <c r="C28" s="156"/>
      <c r="D28" s="156"/>
      <c r="E28" s="77" t="str">
        <f t="shared" si="0"/>
        <v>-</v>
      </c>
      <c r="F28" s="77" t="str">
        <f t="shared" si="1"/>
        <v>-</v>
      </c>
      <c r="G28" s="156"/>
      <c r="H28" s="68">
        <v>0</v>
      </c>
      <c r="I28" s="77"/>
      <c r="J28" s="156"/>
      <c r="K28" s="156"/>
      <c r="L28" s="156"/>
      <c r="M28" s="77" t="str">
        <f t="shared" si="2"/>
        <v>-</v>
      </c>
      <c r="N28" s="77" t="str">
        <f t="shared" si="3"/>
        <v>-</v>
      </c>
      <c r="O28" s="156"/>
      <c r="P28" s="68">
        <v>0</v>
      </c>
    </row>
    <row r="29" spans="1:16" ht="25.5" x14ac:dyDescent="0.35">
      <c r="A29" s="74" t="s">
        <v>17</v>
      </c>
      <c r="B29" s="152">
        <v>37</v>
      </c>
      <c r="C29" s="152">
        <v>45</v>
      </c>
      <c r="D29" s="152">
        <v>23</v>
      </c>
      <c r="E29" s="70">
        <f t="shared" si="0"/>
        <v>0.6216216216216216</v>
      </c>
      <c r="F29" s="70">
        <f t="shared" si="1"/>
        <v>0.51111111111111107</v>
      </c>
      <c r="G29" s="152">
        <v>23</v>
      </c>
      <c r="H29" s="68">
        <v>293</v>
      </c>
      <c r="I29" s="72"/>
      <c r="J29" s="152">
        <v>5</v>
      </c>
      <c r="K29" s="152">
        <v>7</v>
      </c>
      <c r="L29" s="152">
        <v>4</v>
      </c>
      <c r="M29" s="70">
        <f t="shared" si="2"/>
        <v>0.8</v>
      </c>
      <c r="N29" s="70">
        <f t="shared" si="3"/>
        <v>0.5714285714285714</v>
      </c>
      <c r="O29" s="152">
        <v>4</v>
      </c>
      <c r="P29" s="68">
        <v>208</v>
      </c>
    </row>
    <row r="30" spans="1:16" ht="25.5" x14ac:dyDescent="0.35">
      <c r="A30" s="74" t="s">
        <v>53</v>
      </c>
      <c r="B30" s="152"/>
      <c r="C30" s="152"/>
      <c r="D30" s="152"/>
      <c r="E30" s="70" t="str">
        <f t="shared" si="0"/>
        <v>-</v>
      </c>
      <c r="F30" s="70" t="str">
        <f t="shared" si="1"/>
        <v>-</v>
      </c>
      <c r="G30" s="152"/>
      <c r="H30" s="68">
        <v>3</v>
      </c>
      <c r="I30" s="72"/>
      <c r="J30" s="152"/>
      <c r="K30" s="152"/>
      <c r="L30" s="152"/>
      <c r="M30" s="70" t="str">
        <f t="shared" si="2"/>
        <v>-</v>
      </c>
      <c r="N30" s="70" t="str">
        <f t="shared" si="3"/>
        <v>-</v>
      </c>
      <c r="O30" s="152"/>
      <c r="P30" s="68">
        <v>1</v>
      </c>
    </row>
    <row r="31" spans="1:16" ht="25.5" x14ac:dyDescent="0.35">
      <c r="A31" s="74" t="s">
        <v>93</v>
      </c>
      <c r="B31" s="152">
        <v>123</v>
      </c>
      <c r="C31" s="152">
        <v>168</v>
      </c>
      <c r="D31" s="152">
        <v>73</v>
      </c>
      <c r="E31" s="70">
        <f t="shared" si="0"/>
        <v>0.5934959349593496</v>
      </c>
      <c r="F31" s="70">
        <f t="shared" si="1"/>
        <v>0.43452380952380953</v>
      </c>
      <c r="G31" s="152">
        <v>83</v>
      </c>
      <c r="H31" s="68">
        <v>1942</v>
      </c>
      <c r="I31" s="72"/>
      <c r="J31" s="152">
        <v>63</v>
      </c>
      <c r="K31" s="152">
        <v>80</v>
      </c>
      <c r="L31" s="152">
        <v>44</v>
      </c>
      <c r="M31" s="70">
        <f t="shared" si="2"/>
        <v>0.69841269841269837</v>
      </c>
      <c r="N31" s="70">
        <f t="shared" si="3"/>
        <v>0.55000000000000004</v>
      </c>
      <c r="O31" s="152">
        <v>46</v>
      </c>
      <c r="P31" s="68">
        <v>1811</v>
      </c>
    </row>
    <row r="32" spans="1:16" s="58" customFormat="1" ht="38.25" x14ac:dyDescent="0.35">
      <c r="A32" s="81" t="s">
        <v>103</v>
      </c>
      <c r="B32" s="156"/>
      <c r="C32" s="156"/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/>
      <c r="L32" s="156"/>
      <c r="M32" s="77" t="str">
        <f t="shared" si="2"/>
        <v>-</v>
      </c>
      <c r="N32" s="77" t="str">
        <f t="shared" si="3"/>
        <v>-</v>
      </c>
      <c r="O32" s="156"/>
      <c r="P32" s="68">
        <v>0</v>
      </c>
    </row>
    <row r="33" spans="1:16" s="58" customFormat="1" ht="51" x14ac:dyDescent="0.35">
      <c r="A33" s="81" t="s">
        <v>102</v>
      </c>
      <c r="B33" s="156"/>
      <c r="C33" s="156"/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/>
      <c r="L33" s="156"/>
      <c r="M33" s="77" t="str">
        <f t="shared" si="2"/>
        <v>-</v>
      </c>
      <c r="N33" s="77" t="str">
        <f t="shared" si="3"/>
        <v>-</v>
      </c>
      <c r="O33" s="156"/>
      <c r="P33" s="68">
        <v>0</v>
      </c>
    </row>
    <row r="34" spans="1:16" s="58" customFormat="1" ht="51" x14ac:dyDescent="0.35">
      <c r="A34" s="81" t="s">
        <v>101</v>
      </c>
      <c r="B34" s="156"/>
      <c r="C34" s="156"/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/>
      <c r="L34" s="156"/>
      <c r="M34" s="77" t="str">
        <f t="shared" si="2"/>
        <v>-</v>
      </c>
      <c r="N34" s="77" t="str">
        <f t="shared" si="3"/>
        <v>-</v>
      </c>
      <c r="O34" s="156"/>
      <c r="P34" s="68">
        <v>0</v>
      </c>
    </row>
    <row r="35" spans="1:16" ht="25.5" x14ac:dyDescent="0.35">
      <c r="A35" s="74" t="s">
        <v>18</v>
      </c>
      <c r="B35" s="152">
        <v>182</v>
      </c>
      <c r="C35" s="152">
        <v>293</v>
      </c>
      <c r="D35" s="152">
        <v>124</v>
      </c>
      <c r="E35" s="70">
        <f t="shared" si="0"/>
        <v>0.68131868131868134</v>
      </c>
      <c r="F35" s="70">
        <f t="shared" si="1"/>
        <v>0.42320819112627989</v>
      </c>
      <c r="G35" s="152">
        <v>178</v>
      </c>
      <c r="H35" s="68">
        <v>2315</v>
      </c>
      <c r="I35" s="72"/>
      <c r="J35" s="152">
        <v>180</v>
      </c>
      <c r="K35" s="152">
        <v>248</v>
      </c>
      <c r="L35" s="152">
        <v>131</v>
      </c>
      <c r="M35" s="70">
        <f t="shared" si="2"/>
        <v>0.72777777777777775</v>
      </c>
      <c r="N35" s="70">
        <f t="shared" si="3"/>
        <v>0.52822580645161288</v>
      </c>
      <c r="O35" s="152">
        <v>135</v>
      </c>
      <c r="P35" s="68">
        <v>7995</v>
      </c>
    </row>
    <row r="36" spans="1:16" s="58" customFormat="1" ht="25.5" x14ac:dyDescent="0.35">
      <c r="A36" s="76" t="s">
        <v>19</v>
      </c>
      <c r="B36" s="153">
        <v>467</v>
      </c>
      <c r="C36" s="153">
        <v>671</v>
      </c>
      <c r="D36" s="153">
        <v>317</v>
      </c>
      <c r="E36" s="70">
        <f t="shared" si="0"/>
        <v>0.67880085653104927</v>
      </c>
      <c r="F36" s="70">
        <f t="shared" si="1"/>
        <v>0.47242921013412814</v>
      </c>
      <c r="G36" s="153">
        <v>325</v>
      </c>
      <c r="H36" s="68">
        <v>6297</v>
      </c>
      <c r="I36" s="67"/>
      <c r="J36" s="153">
        <v>213</v>
      </c>
      <c r="K36" s="153">
        <v>290</v>
      </c>
      <c r="L36" s="153">
        <v>121</v>
      </c>
      <c r="M36" s="70">
        <f t="shared" si="2"/>
        <v>0.568075117370892</v>
      </c>
      <c r="N36" s="70">
        <f t="shared" si="3"/>
        <v>0.41724137931034483</v>
      </c>
      <c r="O36" s="153">
        <v>122</v>
      </c>
      <c r="P36" s="68">
        <v>10766</v>
      </c>
    </row>
    <row r="37" spans="1:16" s="58" customFormat="1" ht="51" x14ac:dyDescent="0.35">
      <c r="A37" s="76" t="s">
        <v>100</v>
      </c>
      <c r="B37" s="153">
        <v>27</v>
      </c>
      <c r="C37" s="153">
        <v>42</v>
      </c>
      <c r="D37" s="153">
        <v>16</v>
      </c>
      <c r="E37" s="70">
        <f t="shared" si="0"/>
        <v>0.59259259259259256</v>
      </c>
      <c r="F37" s="70">
        <f t="shared" si="1"/>
        <v>0.38095238095238093</v>
      </c>
      <c r="G37" s="153">
        <v>16</v>
      </c>
      <c r="H37" s="68">
        <v>200</v>
      </c>
      <c r="I37" s="67"/>
      <c r="J37" s="153">
        <v>82</v>
      </c>
      <c r="K37" s="153">
        <v>132</v>
      </c>
      <c r="L37" s="153">
        <v>44</v>
      </c>
      <c r="M37" s="70">
        <f t="shared" si="2"/>
        <v>0.53658536585365857</v>
      </c>
      <c r="N37" s="70">
        <f t="shared" si="3"/>
        <v>0.33333333333333331</v>
      </c>
      <c r="O37" s="153">
        <v>47</v>
      </c>
      <c r="P37" s="68">
        <v>1050</v>
      </c>
    </row>
    <row r="38" spans="1:16" s="58" customFormat="1" ht="25.5" x14ac:dyDescent="0.35">
      <c r="A38" s="76" t="s">
        <v>20</v>
      </c>
      <c r="B38" s="153">
        <v>0</v>
      </c>
      <c r="C38" s="153">
        <v>0</v>
      </c>
      <c r="D38" s="153">
        <v>0</v>
      </c>
      <c r="E38" s="70" t="str">
        <f t="shared" si="0"/>
        <v>-</v>
      </c>
      <c r="F38" s="70" t="str">
        <f t="shared" si="1"/>
        <v>-</v>
      </c>
      <c r="G38" s="153">
        <v>751</v>
      </c>
      <c r="H38" s="68">
        <v>751</v>
      </c>
      <c r="I38" s="67"/>
      <c r="J38" s="153">
        <v>0</v>
      </c>
      <c r="K38" s="153">
        <v>0</v>
      </c>
      <c r="L38" s="153">
        <v>0</v>
      </c>
      <c r="M38" s="70" t="str">
        <f t="shared" si="2"/>
        <v>-</v>
      </c>
      <c r="N38" s="70" t="str">
        <f t="shared" si="3"/>
        <v>-</v>
      </c>
      <c r="O38" s="153">
        <v>0</v>
      </c>
      <c r="P38" s="68">
        <v>0</v>
      </c>
    </row>
    <row r="39" spans="1:16" s="58" customFormat="1" ht="25.5" x14ac:dyDescent="0.35">
      <c r="A39" s="76" t="s">
        <v>21</v>
      </c>
      <c r="B39" s="153">
        <v>0</v>
      </c>
      <c r="C39" s="153">
        <v>0</v>
      </c>
      <c r="D39" s="153">
        <v>0</v>
      </c>
      <c r="E39" s="70" t="str">
        <f t="shared" si="0"/>
        <v>-</v>
      </c>
      <c r="F39" s="70" t="str">
        <f t="shared" si="1"/>
        <v>-</v>
      </c>
      <c r="G39" s="153">
        <v>0</v>
      </c>
      <c r="H39" s="68">
        <v>16</v>
      </c>
      <c r="I39" s="67"/>
      <c r="J39" s="153">
        <v>0</v>
      </c>
      <c r="K39" s="153">
        <v>0</v>
      </c>
      <c r="L39" s="153">
        <v>0</v>
      </c>
      <c r="M39" s="70" t="str">
        <f t="shared" si="2"/>
        <v>-</v>
      </c>
      <c r="N39" s="70" t="str">
        <f t="shared" si="3"/>
        <v>-</v>
      </c>
      <c r="O39" s="153">
        <v>0</v>
      </c>
      <c r="P39" s="68">
        <v>21</v>
      </c>
    </row>
    <row r="40" spans="1:16" s="58" customFormat="1" ht="38.25" x14ac:dyDescent="0.35">
      <c r="A40" s="76" t="s">
        <v>99</v>
      </c>
      <c r="B40" s="153">
        <v>70</v>
      </c>
      <c r="C40" s="153">
        <v>77</v>
      </c>
      <c r="D40" s="153">
        <v>52</v>
      </c>
      <c r="E40" s="70">
        <f t="shared" si="0"/>
        <v>0.74285714285714288</v>
      </c>
      <c r="F40" s="70">
        <f t="shared" si="1"/>
        <v>0.67532467532467533</v>
      </c>
      <c r="G40" s="153">
        <v>52</v>
      </c>
      <c r="H40" s="68">
        <v>230</v>
      </c>
      <c r="I40" s="67"/>
      <c r="J40" s="153">
        <v>2</v>
      </c>
      <c r="K40" s="153">
        <v>2</v>
      </c>
      <c r="L40" s="153">
        <v>2</v>
      </c>
      <c r="M40" s="70">
        <f t="shared" si="2"/>
        <v>1</v>
      </c>
      <c r="N40" s="70">
        <f t="shared" si="3"/>
        <v>1</v>
      </c>
      <c r="O40" s="153">
        <v>2</v>
      </c>
      <c r="P40" s="68">
        <v>24</v>
      </c>
    </row>
    <row r="41" spans="1:16" s="58" customFormat="1" ht="38.25" x14ac:dyDescent="0.35">
      <c r="A41" s="76" t="s">
        <v>98</v>
      </c>
      <c r="B41" s="153">
        <v>136</v>
      </c>
      <c r="C41" s="153">
        <v>149</v>
      </c>
      <c r="D41" s="153">
        <v>118</v>
      </c>
      <c r="E41" s="70">
        <f t="shared" si="0"/>
        <v>0.86764705882352944</v>
      </c>
      <c r="F41" s="70">
        <f t="shared" si="1"/>
        <v>0.79194630872483218</v>
      </c>
      <c r="G41" s="153">
        <v>137</v>
      </c>
      <c r="H41" s="68">
        <v>726</v>
      </c>
      <c r="I41" s="67"/>
      <c r="J41" s="153">
        <v>8</v>
      </c>
      <c r="K41" s="153">
        <v>9</v>
      </c>
      <c r="L41" s="153">
        <v>4</v>
      </c>
      <c r="M41" s="70">
        <f t="shared" si="2"/>
        <v>0.5</v>
      </c>
      <c r="N41" s="70">
        <f t="shared" si="3"/>
        <v>0.44444444444444442</v>
      </c>
      <c r="O41" s="153">
        <v>5</v>
      </c>
      <c r="P41" s="68">
        <v>94</v>
      </c>
    </row>
    <row r="42" spans="1:16" s="58" customFormat="1" ht="38.25" x14ac:dyDescent="0.35">
      <c r="A42" s="74" t="s">
        <v>65</v>
      </c>
      <c r="B42" s="153">
        <v>20</v>
      </c>
      <c r="C42" s="153">
        <v>24</v>
      </c>
      <c r="D42" s="153">
        <v>17</v>
      </c>
      <c r="E42" s="70">
        <f t="shared" ref="E42:E70" si="4">IF(ISERROR(D42/B42), "-", (D42/B42))</f>
        <v>0.85</v>
      </c>
      <c r="F42" s="70">
        <f t="shared" ref="F42:F70" si="5">IF(ISERROR(D42/C42), "-", (D42/C42))</f>
        <v>0.70833333333333337</v>
      </c>
      <c r="G42" s="153">
        <v>17</v>
      </c>
      <c r="H42" s="68">
        <v>100</v>
      </c>
      <c r="I42" s="67"/>
      <c r="J42" s="153">
        <v>0</v>
      </c>
      <c r="K42" s="153">
        <v>0</v>
      </c>
      <c r="L42" s="153">
        <v>0</v>
      </c>
      <c r="M42" s="70" t="str">
        <f t="shared" ref="M42:M69" si="6">IF(ISERROR(L42/J42), "-", (L42/J42))</f>
        <v>-</v>
      </c>
      <c r="N42" s="70" t="str">
        <f t="shared" ref="N42:N69" si="7">IF(ISERROR(L42/K42), "-", (L42/K42))</f>
        <v>-</v>
      </c>
      <c r="O42" s="153">
        <v>0</v>
      </c>
      <c r="P42" s="68">
        <v>11</v>
      </c>
    </row>
    <row r="43" spans="1:16" ht="25.5" x14ac:dyDescent="0.35">
      <c r="A43" s="74" t="s">
        <v>56</v>
      </c>
      <c r="B43" s="177">
        <v>104</v>
      </c>
      <c r="C43" s="152">
        <v>131</v>
      </c>
      <c r="D43" s="152">
        <v>71</v>
      </c>
      <c r="E43" s="70">
        <f t="shared" si="4"/>
        <v>0.68269230769230771</v>
      </c>
      <c r="F43" s="70">
        <f t="shared" si="5"/>
        <v>0.5419847328244275</v>
      </c>
      <c r="G43" s="152">
        <v>71</v>
      </c>
      <c r="H43" s="68">
        <v>520</v>
      </c>
      <c r="I43" s="72"/>
      <c r="J43" s="152">
        <v>8</v>
      </c>
      <c r="K43" s="152">
        <v>8</v>
      </c>
      <c r="L43" s="152">
        <v>4</v>
      </c>
      <c r="M43" s="70">
        <f t="shared" si="6"/>
        <v>0.5</v>
      </c>
      <c r="N43" s="70">
        <f t="shared" si="7"/>
        <v>0.5</v>
      </c>
      <c r="O43" s="152">
        <v>5</v>
      </c>
      <c r="P43" s="68">
        <v>94</v>
      </c>
    </row>
    <row r="44" spans="1:16" ht="25.5" x14ac:dyDescent="0.35">
      <c r="A44" s="74" t="s">
        <v>22</v>
      </c>
      <c r="B44" s="152">
        <v>123</v>
      </c>
      <c r="C44" s="152">
        <v>152</v>
      </c>
      <c r="D44" s="152">
        <v>84</v>
      </c>
      <c r="E44" s="70">
        <f t="shared" si="4"/>
        <v>0.68292682926829273</v>
      </c>
      <c r="F44" s="70">
        <f t="shared" si="5"/>
        <v>0.55263157894736847</v>
      </c>
      <c r="G44" s="152">
        <v>85</v>
      </c>
      <c r="H44" s="68">
        <v>2595</v>
      </c>
      <c r="I44" s="72"/>
      <c r="J44" s="152">
        <v>29</v>
      </c>
      <c r="K44" s="152">
        <v>34</v>
      </c>
      <c r="L44" s="152">
        <v>11</v>
      </c>
      <c r="M44" s="70">
        <f t="shared" si="6"/>
        <v>0.37931034482758619</v>
      </c>
      <c r="N44" s="70">
        <f t="shared" si="7"/>
        <v>0.3235294117647059</v>
      </c>
      <c r="O44" s="152">
        <v>11</v>
      </c>
      <c r="P44" s="68">
        <v>1467</v>
      </c>
    </row>
    <row r="45" spans="1:16" ht="25.5" x14ac:dyDescent="0.35">
      <c r="A45" s="74" t="s">
        <v>58</v>
      </c>
      <c r="B45" s="152">
        <v>32</v>
      </c>
      <c r="C45" s="152">
        <v>50</v>
      </c>
      <c r="D45" s="152">
        <v>22</v>
      </c>
      <c r="E45" s="70">
        <f t="shared" si="4"/>
        <v>0.6875</v>
      </c>
      <c r="F45" s="70">
        <f t="shared" si="5"/>
        <v>0.44</v>
      </c>
      <c r="G45" s="152">
        <v>23</v>
      </c>
      <c r="H45" s="68">
        <v>243</v>
      </c>
      <c r="I45" s="72"/>
      <c r="J45" s="152">
        <v>5</v>
      </c>
      <c r="K45" s="152">
        <v>13</v>
      </c>
      <c r="L45" s="152">
        <v>3</v>
      </c>
      <c r="M45" s="70">
        <f t="shared" si="6"/>
        <v>0.6</v>
      </c>
      <c r="N45" s="70">
        <f t="shared" si="7"/>
        <v>0.23076923076923078</v>
      </c>
      <c r="O45" s="152">
        <v>3</v>
      </c>
      <c r="P45" s="68">
        <v>116</v>
      </c>
    </row>
    <row r="46" spans="1:16" ht="25.5" x14ac:dyDescent="0.35">
      <c r="A46" s="74" t="s">
        <v>23</v>
      </c>
      <c r="B46" s="152">
        <v>86</v>
      </c>
      <c r="C46" s="152">
        <v>104</v>
      </c>
      <c r="D46" s="152">
        <v>85</v>
      </c>
      <c r="E46" s="70">
        <f t="shared" si="4"/>
        <v>0.98837209302325579</v>
      </c>
      <c r="F46" s="70">
        <f t="shared" si="5"/>
        <v>0.81730769230769229</v>
      </c>
      <c r="G46" s="152">
        <v>85</v>
      </c>
      <c r="H46" s="68">
        <v>1066</v>
      </c>
      <c r="I46" s="72"/>
      <c r="J46" s="152">
        <v>9</v>
      </c>
      <c r="K46" s="152">
        <v>13</v>
      </c>
      <c r="L46" s="152">
        <v>9</v>
      </c>
      <c r="M46" s="70">
        <f t="shared" si="6"/>
        <v>1</v>
      </c>
      <c r="N46" s="70">
        <f t="shared" si="7"/>
        <v>0.69230769230769229</v>
      </c>
      <c r="O46" s="152">
        <v>36</v>
      </c>
      <c r="P46" s="68">
        <v>320</v>
      </c>
    </row>
    <row r="47" spans="1:16" s="58" customFormat="1" ht="38.25" x14ac:dyDescent="0.35">
      <c r="A47" s="76" t="s">
        <v>77</v>
      </c>
      <c r="B47" s="153"/>
      <c r="C47" s="153"/>
      <c r="D47" s="153"/>
      <c r="E47" s="70" t="str">
        <f t="shared" si="4"/>
        <v>-</v>
      </c>
      <c r="F47" s="70" t="str">
        <f t="shared" si="5"/>
        <v>-</v>
      </c>
      <c r="G47" s="153"/>
      <c r="H47" s="68">
        <v>0</v>
      </c>
      <c r="I47" s="67"/>
      <c r="J47" s="153"/>
      <c r="K47" s="153"/>
      <c r="L47" s="153"/>
      <c r="M47" s="70" t="str">
        <f t="shared" si="6"/>
        <v>-</v>
      </c>
      <c r="N47" s="70" t="str">
        <f t="shared" si="7"/>
        <v>-</v>
      </c>
      <c r="O47" s="153"/>
      <c r="P47" s="68">
        <v>0</v>
      </c>
    </row>
    <row r="48" spans="1:16" ht="25.5" x14ac:dyDescent="0.35">
      <c r="A48" s="74" t="s">
        <v>24</v>
      </c>
      <c r="B48" s="152">
        <v>16</v>
      </c>
      <c r="C48" s="152">
        <v>16</v>
      </c>
      <c r="D48" s="152">
        <v>14</v>
      </c>
      <c r="E48" s="70">
        <f t="shared" si="4"/>
        <v>0.875</v>
      </c>
      <c r="F48" s="70">
        <f t="shared" si="5"/>
        <v>0.875</v>
      </c>
      <c r="G48" s="152">
        <v>25</v>
      </c>
      <c r="H48" s="68">
        <v>413</v>
      </c>
      <c r="I48" s="72"/>
      <c r="J48" s="152">
        <v>15</v>
      </c>
      <c r="K48" s="152">
        <v>15</v>
      </c>
      <c r="L48" s="152">
        <v>13</v>
      </c>
      <c r="M48" s="70">
        <f t="shared" si="6"/>
        <v>0.8666666666666667</v>
      </c>
      <c r="N48" s="70">
        <f t="shared" si="7"/>
        <v>0.8666666666666667</v>
      </c>
      <c r="O48" s="152">
        <v>14</v>
      </c>
      <c r="P48" s="68">
        <v>250</v>
      </c>
    </row>
    <row r="49" spans="1:16" ht="25.5" x14ac:dyDescent="0.35">
      <c r="A49" s="74" t="s">
        <v>48</v>
      </c>
      <c r="B49" s="152">
        <v>70</v>
      </c>
      <c r="C49" s="152">
        <v>96</v>
      </c>
      <c r="D49" s="152">
        <v>61</v>
      </c>
      <c r="E49" s="70">
        <f t="shared" si="4"/>
        <v>0.87142857142857144</v>
      </c>
      <c r="F49" s="70">
        <f t="shared" si="5"/>
        <v>0.63541666666666663</v>
      </c>
      <c r="G49" s="152">
        <v>127</v>
      </c>
      <c r="H49" s="68">
        <v>3423</v>
      </c>
      <c r="I49" s="72"/>
      <c r="J49" s="152">
        <v>154</v>
      </c>
      <c r="K49" s="152">
        <v>214</v>
      </c>
      <c r="L49" s="152">
        <v>76</v>
      </c>
      <c r="M49" s="70">
        <f t="shared" si="6"/>
        <v>0.4935064935064935</v>
      </c>
      <c r="N49" s="70">
        <f t="shared" si="7"/>
        <v>0.35514018691588783</v>
      </c>
      <c r="O49" s="152">
        <v>82</v>
      </c>
      <c r="P49" s="68">
        <v>1448</v>
      </c>
    </row>
    <row r="50" spans="1:16" ht="38.25" x14ac:dyDescent="0.35">
      <c r="A50" s="74" t="s">
        <v>63</v>
      </c>
      <c r="B50" s="152"/>
      <c r="C50" s="152"/>
      <c r="D50" s="152"/>
      <c r="E50" s="70" t="str">
        <f t="shared" si="4"/>
        <v>-</v>
      </c>
      <c r="F50" s="70" t="str">
        <f t="shared" si="5"/>
        <v>-</v>
      </c>
      <c r="G50" s="152"/>
      <c r="H50" s="68">
        <v>0</v>
      </c>
      <c r="I50" s="72"/>
      <c r="J50" s="152"/>
      <c r="K50" s="152"/>
      <c r="L50" s="152"/>
      <c r="M50" s="70" t="str">
        <f t="shared" si="6"/>
        <v>-</v>
      </c>
      <c r="N50" s="70" t="str">
        <f t="shared" si="7"/>
        <v>-</v>
      </c>
      <c r="O50" s="152"/>
      <c r="P50" s="68">
        <v>0</v>
      </c>
    </row>
    <row r="51" spans="1:16" ht="25.5" x14ac:dyDescent="0.35">
      <c r="A51" s="74" t="s">
        <v>25</v>
      </c>
      <c r="B51" s="152">
        <v>13</v>
      </c>
      <c r="C51" s="152">
        <v>20</v>
      </c>
      <c r="D51" s="152">
        <v>4</v>
      </c>
      <c r="E51" s="70">
        <f t="shared" si="4"/>
        <v>0.30769230769230771</v>
      </c>
      <c r="F51" s="70">
        <f t="shared" si="5"/>
        <v>0.2</v>
      </c>
      <c r="G51" s="152">
        <v>4</v>
      </c>
      <c r="H51" s="68">
        <v>253</v>
      </c>
      <c r="I51" s="72"/>
      <c r="J51" s="152">
        <v>19</v>
      </c>
      <c r="K51" s="152">
        <v>29</v>
      </c>
      <c r="L51" s="152">
        <v>6</v>
      </c>
      <c r="M51" s="70">
        <f t="shared" si="6"/>
        <v>0.31578947368421051</v>
      </c>
      <c r="N51" s="70">
        <f t="shared" si="7"/>
        <v>0.20689655172413793</v>
      </c>
      <c r="O51" s="152">
        <v>6</v>
      </c>
      <c r="P51" s="68">
        <v>320</v>
      </c>
    </row>
    <row r="52" spans="1:16" ht="25.5" x14ac:dyDescent="0.35">
      <c r="A52" s="74" t="s">
        <v>26</v>
      </c>
      <c r="B52" s="152">
        <v>29</v>
      </c>
      <c r="C52" s="152">
        <v>61</v>
      </c>
      <c r="D52" s="152">
        <v>13</v>
      </c>
      <c r="E52" s="70">
        <f t="shared" si="4"/>
        <v>0.44827586206896552</v>
      </c>
      <c r="F52" s="70">
        <f t="shared" si="5"/>
        <v>0.21311475409836064</v>
      </c>
      <c r="G52" s="152">
        <v>13</v>
      </c>
      <c r="H52" s="68">
        <v>152</v>
      </c>
      <c r="I52" s="72"/>
      <c r="J52" s="152">
        <v>14</v>
      </c>
      <c r="K52" s="152">
        <v>24</v>
      </c>
      <c r="L52" s="152">
        <v>8</v>
      </c>
      <c r="M52" s="70">
        <f t="shared" si="6"/>
        <v>0.5714285714285714</v>
      </c>
      <c r="N52" s="70">
        <f t="shared" si="7"/>
        <v>0.33333333333333331</v>
      </c>
      <c r="O52" s="152">
        <v>8</v>
      </c>
      <c r="P52" s="68">
        <v>66</v>
      </c>
    </row>
    <row r="53" spans="1:16" ht="25.5" x14ac:dyDescent="0.35">
      <c r="A53" s="74" t="s">
        <v>27</v>
      </c>
      <c r="B53" s="152">
        <v>672</v>
      </c>
      <c r="C53" s="152">
        <v>1047</v>
      </c>
      <c r="D53" s="152">
        <v>470</v>
      </c>
      <c r="E53" s="70">
        <f t="shared" si="4"/>
        <v>0.69940476190476186</v>
      </c>
      <c r="F53" s="70">
        <f t="shared" si="5"/>
        <v>0.44890162368672398</v>
      </c>
      <c r="G53" s="152">
        <v>532</v>
      </c>
      <c r="H53" s="68">
        <v>7865</v>
      </c>
      <c r="I53" s="72"/>
      <c r="J53" s="152">
        <v>234</v>
      </c>
      <c r="K53" s="152">
        <v>321</v>
      </c>
      <c r="L53" s="152">
        <v>139</v>
      </c>
      <c r="M53" s="70">
        <f t="shared" si="6"/>
        <v>0.59401709401709402</v>
      </c>
      <c r="N53" s="70">
        <f t="shared" si="7"/>
        <v>0.43302180685358255</v>
      </c>
      <c r="O53" s="152">
        <v>173</v>
      </c>
      <c r="P53" s="68">
        <v>1996</v>
      </c>
    </row>
    <row r="54" spans="1:16" ht="25.5" x14ac:dyDescent="0.35">
      <c r="A54" s="74" t="s">
        <v>28</v>
      </c>
      <c r="B54" s="152">
        <v>196</v>
      </c>
      <c r="C54" s="152">
        <v>209</v>
      </c>
      <c r="D54" s="152">
        <v>189</v>
      </c>
      <c r="E54" s="70">
        <f t="shared" si="4"/>
        <v>0.9642857142857143</v>
      </c>
      <c r="F54" s="70">
        <f t="shared" si="5"/>
        <v>0.90430622009569372</v>
      </c>
      <c r="G54" s="152">
        <v>202</v>
      </c>
      <c r="H54" s="68">
        <v>1414</v>
      </c>
      <c r="I54" s="72"/>
      <c r="J54" s="152">
        <v>10</v>
      </c>
      <c r="K54" s="152">
        <v>11</v>
      </c>
      <c r="L54" s="152">
        <v>7</v>
      </c>
      <c r="M54" s="70">
        <f t="shared" si="6"/>
        <v>0.7</v>
      </c>
      <c r="N54" s="70">
        <f t="shared" si="7"/>
        <v>0.63636363636363635</v>
      </c>
      <c r="O54" s="152">
        <v>10</v>
      </c>
      <c r="P54" s="68">
        <v>241</v>
      </c>
    </row>
    <row r="55" spans="1:16" ht="25.5" x14ac:dyDescent="0.35">
      <c r="A55" s="74" t="s">
        <v>59</v>
      </c>
      <c r="B55" s="152"/>
      <c r="C55" s="152"/>
      <c r="D55" s="152"/>
      <c r="E55" s="70" t="str">
        <f t="shared" si="4"/>
        <v>-</v>
      </c>
      <c r="F55" s="70" t="str">
        <f t="shared" si="5"/>
        <v>-</v>
      </c>
      <c r="G55" s="152"/>
      <c r="H55" s="68">
        <v>20</v>
      </c>
      <c r="I55" s="72"/>
      <c r="J55" s="152"/>
      <c r="K55" s="152"/>
      <c r="L55" s="152"/>
      <c r="M55" s="70" t="str">
        <f t="shared" si="6"/>
        <v>-</v>
      </c>
      <c r="N55" s="70" t="str">
        <f t="shared" si="7"/>
        <v>-</v>
      </c>
      <c r="O55" s="152"/>
      <c r="P55" s="68">
        <v>14</v>
      </c>
    </row>
    <row r="56" spans="1:16" ht="25.5" x14ac:dyDescent="0.35">
      <c r="A56" s="74" t="s">
        <v>29</v>
      </c>
      <c r="B56" s="152">
        <v>260</v>
      </c>
      <c r="C56" s="152">
        <v>356</v>
      </c>
      <c r="D56" s="152">
        <v>202</v>
      </c>
      <c r="E56" s="70">
        <f t="shared" si="4"/>
        <v>0.77692307692307694</v>
      </c>
      <c r="F56" s="70">
        <f t="shared" si="5"/>
        <v>0.56741573033707871</v>
      </c>
      <c r="G56" s="152">
        <v>214</v>
      </c>
      <c r="H56" s="68">
        <v>4793</v>
      </c>
      <c r="I56" s="72"/>
      <c r="J56" s="152">
        <v>93</v>
      </c>
      <c r="K56" s="152">
        <v>142</v>
      </c>
      <c r="L56" s="152">
        <v>22</v>
      </c>
      <c r="M56" s="70">
        <f t="shared" si="6"/>
        <v>0.23655913978494625</v>
      </c>
      <c r="N56" s="70">
        <f t="shared" si="7"/>
        <v>0.15492957746478872</v>
      </c>
      <c r="O56" s="152">
        <v>32</v>
      </c>
      <c r="P56" s="68">
        <v>1959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152"/>
      <c r="H57" s="68">
        <v>0</v>
      </c>
      <c r="I57" s="72"/>
      <c r="J57" s="152"/>
      <c r="K57" s="152"/>
      <c r="L57" s="152"/>
      <c r="M57" s="70" t="str">
        <f t="shared" si="6"/>
        <v>-</v>
      </c>
      <c r="N57" s="70" t="str">
        <f t="shared" si="7"/>
        <v>-</v>
      </c>
      <c r="O57" s="152"/>
      <c r="P57" s="68">
        <v>0</v>
      </c>
    </row>
    <row r="58" spans="1:16" ht="25.5" x14ac:dyDescent="0.35">
      <c r="A58" s="74" t="s">
        <v>30</v>
      </c>
      <c r="B58" s="152">
        <v>6</v>
      </c>
      <c r="C58" s="152">
        <v>7</v>
      </c>
      <c r="D58" s="152">
        <v>4</v>
      </c>
      <c r="E58" s="70">
        <f t="shared" si="4"/>
        <v>0.66666666666666663</v>
      </c>
      <c r="F58" s="70">
        <f t="shared" si="5"/>
        <v>0.5714285714285714</v>
      </c>
      <c r="G58" s="152">
        <v>3</v>
      </c>
      <c r="H58" s="68">
        <v>23</v>
      </c>
      <c r="I58" s="72"/>
      <c r="J58" s="152">
        <v>2</v>
      </c>
      <c r="K58" s="152">
        <v>5</v>
      </c>
      <c r="L58" s="152">
        <v>1</v>
      </c>
      <c r="M58" s="70">
        <f t="shared" si="6"/>
        <v>0.5</v>
      </c>
      <c r="N58" s="70">
        <f t="shared" si="7"/>
        <v>0.2</v>
      </c>
      <c r="O58" s="152">
        <v>1</v>
      </c>
      <c r="P58" s="68">
        <v>19</v>
      </c>
    </row>
    <row r="59" spans="1:16" ht="25.5" x14ac:dyDescent="0.35">
      <c r="A59" s="74" t="s">
        <v>31</v>
      </c>
      <c r="B59" s="152">
        <v>247</v>
      </c>
      <c r="C59" s="152">
        <v>340</v>
      </c>
      <c r="D59" s="152">
        <v>201</v>
      </c>
      <c r="E59" s="70">
        <f t="shared" si="4"/>
        <v>0.81376518218623484</v>
      </c>
      <c r="F59" s="70">
        <f t="shared" si="5"/>
        <v>0.5911764705882353</v>
      </c>
      <c r="G59" s="152">
        <v>225</v>
      </c>
      <c r="H59" s="68">
        <v>5061</v>
      </c>
      <c r="I59" s="72"/>
      <c r="J59" s="152">
        <v>57</v>
      </c>
      <c r="K59" s="152">
        <v>95</v>
      </c>
      <c r="L59" s="152">
        <v>22</v>
      </c>
      <c r="M59" s="70">
        <f t="shared" si="6"/>
        <v>0.38596491228070173</v>
      </c>
      <c r="N59" s="70">
        <f t="shared" si="7"/>
        <v>0.23157894736842105</v>
      </c>
      <c r="O59" s="152">
        <v>36</v>
      </c>
      <c r="P59" s="68">
        <v>830</v>
      </c>
    </row>
    <row r="60" spans="1:16" ht="25.5" x14ac:dyDescent="0.35">
      <c r="A60" s="74" t="s">
        <v>32</v>
      </c>
      <c r="B60" s="152">
        <v>86</v>
      </c>
      <c r="C60" s="152">
        <v>92</v>
      </c>
      <c r="D60" s="152">
        <v>81</v>
      </c>
      <c r="E60" s="70">
        <f t="shared" si="4"/>
        <v>0.94186046511627908</v>
      </c>
      <c r="F60" s="70">
        <f t="shared" si="5"/>
        <v>0.88043478260869568</v>
      </c>
      <c r="G60" s="152">
        <v>148</v>
      </c>
      <c r="H60" s="68">
        <v>1353</v>
      </c>
      <c r="I60" s="72"/>
      <c r="J60" s="152">
        <v>7</v>
      </c>
      <c r="K60" s="152">
        <v>9</v>
      </c>
      <c r="L60" s="152">
        <v>2</v>
      </c>
      <c r="M60" s="70">
        <f t="shared" si="6"/>
        <v>0.2857142857142857</v>
      </c>
      <c r="N60" s="70">
        <f t="shared" si="7"/>
        <v>0.22222222222222221</v>
      </c>
      <c r="O60" s="152">
        <v>163</v>
      </c>
      <c r="P60" s="68">
        <v>346</v>
      </c>
    </row>
    <row r="61" spans="1:16" ht="25.5" x14ac:dyDescent="0.35">
      <c r="A61" s="74" t="s">
        <v>33</v>
      </c>
      <c r="B61" s="152">
        <v>96</v>
      </c>
      <c r="C61" s="152">
        <v>159</v>
      </c>
      <c r="D61" s="152">
        <v>63</v>
      </c>
      <c r="E61" s="70">
        <f t="shared" si="4"/>
        <v>0.65625</v>
      </c>
      <c r="F61" s="70">
        <f t="shared" si="5"/>
        <v>0.39622641509433965</v>
      </c>
      <c r="G61" s="152">
        <v>68</v>
      </c>
      <c r="H61" s="68">
        <v>2801</v>
      </c>
      <c r="I61" s="72"/>
      <c r="J61" s="152">
        <v>43</v>
      </c>
      <c r="K61" s="152">
        <v>54</v>
      </c>
      <c r="L61" s="152">
        <v>18</v>
      </c>
      <c r="M61" s="70">
        <f t="shared" si="6"/>
        <v>0.41860465116279072</v>
      </c>
      <c r="N61" s="70">
        <f t="shared" si="7"/>
        <v>0.33333333333333331</v>
      </c>
      <c r="O61" s="152">
        <v>48</v>
      </c>
      <c r="P61" s="68">
        <v>2574</v>
      </c>
    </row>
    <row r="62" spans="1:16" ht="25.5" x14ac:dyDescent="0.35">
      <c r="A62" s="74" t="s">
        <v>61</v>
      </c>
      <c r="B62" s="152">
        <v>5</v>
      </c>
      <c r="C62" s="152">
        <v>6</v>
      </c>
      <c r="D62" s="152">
        <v>2</v>
      </c>
      <c r="E62" s="70">
        <f t="shared" si="4"/>
        <v>0.4</v>
      </c>
      <c r="F62" s="70">
        <f t="shared" si="5"/>
        <v>0.33333333333333331</v>
      </c>
      <c r="G62" s="152">
        <v>2</v>
      </c>
      <c r="H62" s="68">
        <v>18</v>
      </c>
      <c r="I62" s="72"/>
      <c r="J62" s="152">
        <v>0</v>
      </c>
      <c r="K62" s="152">
        <v>0</v>
      </c>
      <c r="L62" s="152">
        <v>0</v>
      </c>
      <c r="M62" s="70" t="str">
        <f t="shared" si="6"/>
        <v>-</v>
      </c>
      <c r="N62" s="70" t="str">
        <f t="shared" si="7"/>
        <v>-</v>
      </c>
      <c r="O62" s="152">
        <v>0</v>
      </c>
      <c r="P62" s="68">
        <v>7</v>
      </c>
    </row>
    <row r="63" spans="1:16" ht="25.5" x14ac:dyDescent="0.35">
      <c r="A63" s="74" t="s">
        <v>34</v>
      </c>
      <c r="B63" s="152">
        <v>65</v>
      </c>
      <c r="C63" s="152">
        <v>104</v>
      </c>
      <c r="D63" s="152">
        <v>39</v>
      </c>
      <c r="E63" s="70">
        <f t="shared" si="4"/>
        <v>0.6</v>
      </c>
      <c r="F63" s="70">
        <f t="shared" si="5"/>
        <v>0.375</v>
      </c>
      <c r="G63" s="152">
        <v>44</v>
      </c>
      <c r="H63" s="68">
        <v>612</v>
      </c>
      <c r="I63" s="72"/>
      <c r="J63" s="152">
        <v>22</v>
      </c>
      <c r="K63" s="152">
        <v>44</v>
      </c>
      <c r="L63" s="152">
        <v>11</v>
      </c>
      <c r="M63" s="70">
        <f t="shared" si="6"/>
        <v>0.5</v>
      </c>
      <c r="N63" s="70">
        <f t="shared" si="7"/>
        <v>0.25</v>
      </c>
      <c r="O63" s="152">
        <v>10</v>
      </c>
      <c r="P63" s="68">
        <v>177</v>
      </c>
    </row>
    <row r="64" spans="1:16" s="58" customFormat="1" ht="25.5" x14ac:dyDescent="0.35">
      <c r="A64" s="76" t="s">
        <v>78</v>
      </c>
      <c r="B64" s="153">
        <v>21</v>
      </c>
      <c r="C64" s="153">
        <v>22</v>
      </c>
      <c r="D64" s="153">
        <v>19</v>
      </c>
      <c r="E64" s="70">
        <f t="shared" si="4"/>
        <v>0.90476190476190477</v>
      </c>
      <c r="F64" s="70">
        <f t="shared" si="5"/>
        <v>0.86363636363636365</v>
      </c>
      <c r="G64" s="153">
        <v>23</v>
      </c>
      <c r="H64" s="68">
        <v>107</v>
      </c>
      <c r="I64" s="67"/>
      <c r="J64" s="153">
        <v>0</v>
      </c>
      <c r="K64" s="153">
        <v>0</v>
      </c>
      <c r="L64" s="153">
        <v>0</v>
      </c>
      <c r="M64" s="70" t="str">
        <f t="shared" si="6"/>
        <v>-</v>
      </c>
      <c r="N64" s="70" t="str">
        <f t="shared" si="7"/>
        <v>-</v>
      </c>
      <c r="O64" s="153">
        <v>2</v>
      </c>
      <c r="P64" s="68">
        <v>15</v>
      </c>
    </row>
    <row r="65" spans="1:16" s="58" customFormat="1" ht="25.5" x14ac:dyDescent="0.35">
      <c r="A65" s="76" t="s">
        <v>35</v>
      </c>
      <c r="B65" s="153">
        <v>641</v>
      </c>
      <c r="C65" s="153">
        <v>1106</v>
      </c>
      <c r="D65" s="153">
        <v>401</v>
      </c>
      <c r="E65" s="70">
        <f t="shared" si="4"/>
        <v>0.62558502340093602</v>
      </c>
      <c r="F65" s="70">
        <f t="shared" si="5"/>
        <v>0.36256781193490056</v>
      </c>
      <c r="G65" s="153">
        <v>688</v>
      </c>
      <c r="H65" s="68">
        <v>5432</v>
      </c>
      <c r="I65" s="67"/>
      <c r="J65" s="153">
        <v>265</v>
      </c>
      <c r="K65" s="153">
        <v>527</v>
      </c>
      <c r="L65" s="153">
        <v>121</v>
      </c>
      <c r="M65" s="70">
        <f t="shared" si="6"/>
        <v>0.45660377358490567</v>
      </c>
      <c r="N65" s="70">
        <f t="shared" si="7"/>
        <v>0.22960151802656548</v>
      </c>
      <c r="O65" s="153">
        <v>137</v>
      </c>
      <c r="P65" s="68">
        <v>2211</v>
      </c>
    </row>
    <row r="66" spans="1:16" s="58" customFormat="1" ht="25.5" x14ac:dyDescent="0.35">
      <c r="A66" s="76" t="s">
        <v>60</v>
      </c>
      <c r="B66" s="153">
        <v>40</v>
      </c>
      <c r="C66" s="153">
        <v>65</v>
      </c>
      <c r="D66" s="153">
        <v>23</v>
      </c>
      <c r="E66" s="70">
        <f t="shared" si="4"/>
        <v>0.57499999999999996</v>
      </c>
      <c r="F66" s="70">
        <f t="shared" si="5"/>
        <v>0.35384615384615387</v>
      </c>
      <c r="G66" s="153">
        <v>27</v>
      </c>
      <c r="H66" s="68">
        <v>286</v>
      </c>
      <c r="I66" s="67"/>
      <c r="J66" s="153">
        <v>35</v>
      </c>
      <c r="K66" s="153">
        <v>65</v>
      </c>
      <c r="L66" s="153">
        <v>10</v>
      </c>
      <c r="M66" s="70">
        <f t="shared" si="6"/>
        <v>0.2857142857142857</v>
      </c>
      <c r="N66" s="70">
        <f t="shared" si="7"/>
        <v>0.15384615384615385</v>
      </c>
      <c r="O66" s="153">
        <v>14</v>
      </c>
      <c r="P66" s="68">
        <v>275</v>
      </c>
    </row>
    <row r="67" spans="1:16" ht="25.5" x14ac:dyDescent="0.35">
      <c r="A67" s="74" t="s">
        <v>36</v>
      </c>
      <c r="B67" s="152">
        <v>95</v>
      </c>
      <c r="C67" s="152">
        <v>123</v>
      </c>
      <c r="D67" s="152">
        <v>66</v>
      </c>
      <c r="E67" s="70">
        <f t="shared" si="4"/>
        <v>0.69473684210526321</v>
      </c>
      <c r="F67" s="70">
        <f t="shared" si="5"/>
        <v>0.53658536585365857</v>
      </c>
      <c r="G67" s="152">
        <v>66</v>
      </c>
      <c r="H67" s="68">
        <v>447</v>
      </c>
      <c r="I67" s="72"/>
      <c r="J67" s="152">
        <v>70</v>
      </c>
      <c r="K67" s="152">
        <v>100</v>
      </c>
      <c r="L67" s="152">
        <v>36</v>
      </c>
      <c r="M67" s="70">
        <f t="shared" si="6"/>
        <v>0.51428571428571423</v>
      </c>
      <c r="N67" s="70">
        <f t="shared" si="7"/>
        <v>0.36</v>
      </c>
      <c r="O67" s="152">
        <v>40</v>
      </c>
      <c r="P67" s="68">
        <v>1227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7914</v>
      </c>
      <c r="C69" s="69">
        <f>SUM(C10:C67)</f>
        <v>11176</v>
      </c>
      <c r="D69" s="69">
        <f>SUM(D10:D67)</f>
        <v>5844</v>
      </c>
      <c r="E69" s="70">
        <f t="shared" si="4"/>
        <v>0.73843821076573157</v>
      </c>
      <c r="F69" s="70">
        <f t="shared" si="5"/>
        <v>0.5229062276306371</v>
      </c>
      <c r="G69" s="69">
        <f>SUM(G10:G67)</f>
        <v>7428</v>
      </c>
      <c r="H69" s="68">
        <f>SUM(H10:H67)</f>
        <v>127415</v>
      </c>
      <c r="I69" s="72"/>
      <c r="J69" s="69">
        <f>SUM(J10:J67)</f>
        <v>3150</v>
      </c>
      <c r="K69" s="69">
        <f>SUM(K10:K67)</f>
        <v>4501</v>
      </c>
      <c r="L69" s="69">
        <f>SUM(L10:L67)</f>
        <v>1898</v>
      </c>
      <c r="M69" s="70">
        <f t="shared" si="6"/>
        <v>0.60253968253968249</v>
      </c>
      <c r="N69" s="70">
        <f t="shared" si="7"/>
        <v>0.42168407020662074</v>
      </c>
      <c r="O69" s="69">
        <f>SUM(O10:O67)</f>
        <v>2397</v>
      </c>
      <c r="P69" s="68">
        <f>SUM(P10:P67)</f>
        <v>71716</v>
      </c>
    </row>
    <row r="70" spans="1:16" x14ac:dyDescent="0.35">
      <c r="A70" s="71" t="s">
        <v>45</v>
      </c>
      <c r="B70" s="69">
        <f>SUM(B69+J69)</f>
        <v>11064</v>
      </c>
      <c r="C70" s="69">
        <f>SUM(C69+K69)</f>
        <v>15677</v>
      </c>
      <c r="D70" s="69">
        <f>SUM(D69+L69)</f>
        <v>7742</v>
      </c>
      <c r="E70" s="70">
        <f t="shared" si="4"/>
        <v>0.69974692697035434</v>
      </c>
      <c r="F70" s="70">
        <f t="shared" si="5"/>
        <v>0.49384448555208266</v>
      </c>
      <c r="G70" s="69">
        <f>SUM(G69+O69)</f>
        <v>9825</v>
      </c>
      <c r="H70" s="68">
        <f>H69+P69</f>
        <v>199131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I77:P77"/>
    <mergeCell ref="J5:L5"/>
    <mergeCell ref="M5:O5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8:L9"/>
    <mergeCell ref="A82:G82"/>
    <mergeCell ref="O8:P8"/>
    <mergeCell ref="A79:D79"/>
    <mergeCell ref="I79:P79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25"/>
  <sheetViews>
    <sheetView zoomScale="70" zoomScaleNormal="70" workbookViewId="0">
      <selection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119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79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>
        <v>24</v>
      </c>
      <c r="C10" s="151">
        <v>25</v>
      </c>
      <c r="D10" s="152">
        <v>19</v>
      </c>
      <c r="E10" s="70">
        <f t="shared" ref="E10:E41" si="0">IF(ISERROR(D10/B10), "-", (D10/B10))</f>
        <v>0.79166666666666663</v>
      </c>
      <c r="F10" s="70">
        <f t="shared" ref="F10:F41" si="1">IF(ISERROR(D10/C10), "-", (D10/C10))</f>
        <v>0.76</v>
      </c>
      <c r="G10" s="152">
        <v>15</v>
      </c>
      <c r="H10" s="68">
        <v>448</v>
      </c>
      <c r="I10" s="72"/>
      <c r="J10" s="152"/>
      <c r="K10" s="152"/>
      <c r="L10" s="152"/>
      <c r="M10" s="70" t="str">
        <f t="shared" ref="M10:M41" si="2">IF(ISERROR(L10/J10), "-", (L10/J10))</f>
        <v>-</v>
      </c>
      <c r="N10" s="70" t="str">
        <f t="shared" ref="N10:N41" si="3">IF(ISERROR(L10/K10), "-", (L10/K10))</f>
        <v>-</v>
      </c>
      <c r="O10" s="152"/>
      <c r="P10" s="68">
        <v>22</v>
      </c>
    </row>
    <row r="11" spans="1:16" ht="25.5" x14ac:dyDescent="0.35">
      <c r="A11" s="87" t="s">
        <v>5</v>
      </c>
      <c r="B11" s="152"/>
      <c r="C11" s="152"/>
      <c r="D11" s="152"/>
      <c r="E11" s="70" t="str">
        <f t="shared" si="0"/>
        <v>-</v>
      </c>
      <c r="F11" s="70" t="str">
        <f t="shared" si="1"/>
        <v>-</v>
      </c>
      <c r="G11" s="152"/>
      <c r="H11" s="68">
        <v>0</v>
      </c>
      <c r="I11" s="72"/>
      <c r="J11" s="152"/>
      <c r="K11" s="152"/>
      <c r="L11" s="152"/>
      <c r="M11" s="70" t="str">
        <f t="shared" si="2"/>
        <v>-</v>
      </c>
      <c r="N11" s="70" t="str">
        <f t="shared" si="3"/>
        <v>-</v>
      </c>
      <c r="O11" s="152"/>
      <c r="P11" s="68">
        <v>0</v>
      </c>
    </row>
    <row r="12" spans="1:16" ht="25.5" x14ac:dyDescent="0.35">
      <c r="A12" s="74" t="s">
        <v>6</v>
      </c>
      <c r="B12" s="152">
        <v>8</v>
      </c>
      <c r="C12" s="152">
        <v>13</v>
      </c>
      <c r="D12" s="152">
        <v>7</v>
      </c>
      <c r="E12" s="70">
        <f t="shared" si="0"/>
        <v>0.875</v>
      </c>
      <c r="F12" s="70">
        <f t="shared" si="1"/>
        <v>0.53846153846153844</v>
      </c>
      <c r="G12" s="152">
        <v>7</v>
      </c>
      <c r="H12" s="68">
        <v>120</v>
      </c>
      <c r="I12" s="72"/>
      <c r="J12" s="152">
        <v>3</v>
      </c>
      <c r="K12" s="152">
        <v>3</v>
      </c>
      <c r="L12" s="152">
        <v>3</v>
      </c>
      <c r="M12" s="70">
        <f t="shared" si="2"/>
        <v>1</v>
      </c>
      <c r="N12" s="70">
        <f t="shared" si="3"/>
        <v>1</v>
      </c>
      <c r="O12" s="152">
        <v>3</v>
      </c>
      <c r="P12" s="68">
        <v>46</v>
      </c>
    </row>
    <row r="13" spans="1:16" ht="25.5" x14ac:dyDescent="0.35">
      <c r="A13" s="74" t="s">
        <v>7</v>
      </c>
      <c r="B13" s="152">
        <v>68</v>
      </c>
      <c r="C13" s="152">
        <v>72</v>
      </c>
      <c r="D13" s="152">
        <v>64</v>
      </c>
      <c r="E13" s="70">
        <f t="shared" si="0"/>
        <v>0.94117647058823528</v>
      </c>
      <c r="F13" s="70">
        <f t="shared" si="1"/>
        <v>0.88888888888888884</v>
      </c>
      <c r="G13" s="152">
        <v>59</v>
      </c>
      <c r="H13" s="68">
        <v>3943</v>
      </c>
      <c r="I13" s="72"/>
      <c r="J13" s="152">
        <v>19</v>
      </c>
      <c r="K13" s="152">
        <v>20</v>
      </c>
      <c r="L13" s="152">
        <v>11</v>
      </c>
      <c r="M13" s="70">
        <f t="shared" si="2"/>
        <v>0.57894736842105265</v>
      </c>
      <c r="N13" s="70">
        <f t="shared" si="3"/>
        <v>0.55000000000000004</v>
      </c>
      <c r="O13" s="152">
        <v>11</v>
      </c>
      <c r="P13" s="68">
        <v>696</v>
      </c>
    </row>
    <row r="14" spans="1:16" ht="25.5" x14ac:dyDescent="0.35">
      <c r="A14" s="74" t="s">
        <v>8</v>
      </c>
      <c r="B14" s="152"/>
      <c r="C14" s="152"/>
      <c r="D14" s="152"/>
      <c r="E14" s="70" t="str">
        <f t="shared" si="0"/>
        <v>-</v>
      </c>
      <c r="F14" s="70" t="str">
        <f t="shared" si="1"/>
        <v>-</v>
      </c>
      <c r="G14" s="152"/>
      <c r="H14" s="68">
        <v>0</v>
      </c>
      <c r="I14" s="72"/>
      <c r="J14" s="152"/>
      <c r="K14" s="152"/>
      <c r="L14" s="152"/>
      <c r="M14" s="70" t="str">
        <f t="shared" si="2"/>
        <v>-</v>
      </c>
      <c r="N14" s="70" t="str">
        <f t="shared" si="3"/>
        <v>-</v>
      </c>
      <c r="O14" s="152"/>
      <c r="P14" s="68">
        <v>0</v>
      </c>
    </row>
    <row r="15" spans="1:16" ht="25.5" x14ac:dyDescent="0.35">
      <c r="A15" s="74" t="s">
        <v>9</v>
      </c>
      <c r="B15" s="152">
        <v>6</v>
      </c>
      <c r="C15" s="152">
        <v>7</v>
      </c>
      <c r="D15" s="152">
        <v>5</v>
      </c>
      <c r="E15" s="70">
        <f t="shared" si="0"/>
        <v>0.83333333333333337</v>
      </c>
      <c r="F15" s="70">
        <f t="shared" si="1"/>
        <v>0.7142857142857143</v>
      </c>
      <c r="G15" s="152">
        <v>3</v>
      </c>
      <c r="H15" s="68">
        <v>335</v>
      </c>
      <c r="I15" s="72"/>
      <c r="J15" s="152"/>
      <c r="K15" s="152"/>
      <c r="L15" s="152"/>
      <c r="M15" s="70" t="str">
        <f t="shared" si="2"/>
        <v>-</v>
      </c>
      <c r="N15" s="70" t="str">
        <f t="shared" si="3"/>
        <v>-</v>
      </c>
      <c r="O15" s="152"/>
      <c r="P15" s="68">
        <v>43</v>
      </c>
    </row>
    <row r="16" spans="1:16" ht="25.5" x14ac:dyDescent="0.35">
      <c r="A16" s="74" t="s">
        <v>10</v>
      </c>
      <c r="B16" s="152">
        <v>15</v>
      </c>
      <c r="C16" s="152">
        <v>15</v>
      </c>
      <c r="D16" s="152">
        <v>8</v>
      </c>
      <c r="E16" s="70">
        <f t="shared" si="0"/>
        <v>0.53333333333333333</v>
      </c>
      <c r="F16" s="70">
        <f t="shared" si="1"/>
        <v>0.53333333333333333</v>
      </c>
      <c r="G16" s="152">
        <v>11</v>
      </c>
      <c r="H16" s="68">
        <v>341</v>
      </c>
      <c r="I16" s="72"/>
      <c r="J16" s="152">
        <v>1</v>
      </c>
      <c r="K16" s="152">
        <v>1</v>
      </c>
      <c r="L16" s="152">
        <v>1</v>
      </c>
      <c r="M16" s="70">
        <f t="shared" si="2"/>
        <v>1</v>
      </c>
      <c r="N16" s="70">
        <f t="shared" si="3"/>
        <v>1</v>
      </c>
      <c r="O16" s="152"/>
      <c r="P16" s="68">
        <v>8</v>
      </c>
    </row>
    <row r="17" spans="1:16" ht="25.5" x14ac:dyDescent="0.35">
      <c r="A17" s="74" t="s">
        <v>11</v>
      </c>
      <c r="B17" s="152">
        <v>7</v>
      </c>
      <c r="C17" s="152">
        <v>7</v>
      </c>
      <c r="D17" s="152">
        <v>7</v>
      </c>
      <c r="E17" s="70">
        <f t="shared" si="0"/>
        <v>1</v>
      </c>
      <c r="F17" s="70">
        <f t="shared" si="1"/>
        <v>1</v>
      </c>
      <c r="G17" s="152">
        <v>3</v>
      </c>
      <c r="H17" s="68">
        <v>103</v>
      </c>
      <c r="I17" s="72"/>
      <c r="J17" s="152">
        <v>3</v>
      </c>
      <c r="K17" s="152">
        <v>3</v>
      </c>
      <c r="L17" s="152">
        <v>2</v>
      </c>
      <c r="M17" s="70">
        <f t="shared" si="2"/>
        <v>0.66666666666666663</v>
      </c>
      <c r="N17" s="70">
        <f t="shared" si="3"/>
        <v>0.66666666666666663</v>
      </c>
      <c r="O17" s="152">
        <v>2</v>
      </c>
      <c r="P17" s="68">
        <v>18</v>
      </c>
    </row>
    <row r="18" spans="1:16" ht="25.5" x14ac:dyDescent="0.35">
      <c r="A18" s="74" t="s">
        <v>12</v>
      </c>
      <c r="B18" s="152">
        <v>150</v>
      </c>
      <c r="C18" s="152">
        <v>165</v>
      </c>
      <c r="D18" s="152">
        <v>126</v>
      </c>
      <c r="E18" s="70">
        <f t="shared" si="0"/>
        <v>0.84</v>
      </c>
      <c r="F18" s="70">
        <f t="shared" si="1"/>
        <v>0.76363636363636367</v>
      </c>
      <c r="G18" s="152">
        <v>127</v>
      </c>
      <c r="H18" s="68">
        <v>3158</v>
      </c>
      <c r="I18" s="72"/>
      <c r="J18" s="152">
        <v>22</v>
      </c>
      <c r="K18" s="152">
        <v>24</v>
      </c>
      <c r="L18" s="152">
        <v>12</v>
      </c>
      <c r="M18" s="70">
        <f t="shared" si="2"/>
        <v>0.54545454545454541</v>
      </c>
      <c r="N18" s="70">
        <f t="shared" si="3"/>
        <v>0.5</v>
      </c>
      <c r="O18" s="152">
        <v>10</v>
      </c>
      <c r="P18" s="68">
        <v>496</v>
      </c>
    </row>
    <row r="19" spans="1:16" s="58" customFormat="1" ht="25.5" x14ac:dyDescent="0.35">
      <c r="A19" s="76" t="s">
        <v>49</v>
      </c>
      <c r="B19" s="153">
        <v>1</v>
      </c>
      <c r="C19" s="153">
        <v>1</v>
      </c>
      <c r="D19" s="153">
        <v>1</v>
      </c>
      <c r="E19" s="70">
        <f t="shared" si="0"/>
        <v>1</v>
      </c>
      <c r="F19" s="70">
        <f t="shared" si="1"/>
        <v>1</v>
      </c>
      <c r="G19" s="153">
        <v>1</v>
      </c>
      <c r="H19" s="68">
        <v>2</v>
      </c>
      <c r="I19" s="67"/>
      <c r="J19" s="153">
        <v>1</v>
      </c>
      <c r="K19" s="153">
        <v>1</v>
      </c>
      <c r="L19" s="153">
        <v>1</v>
      </c>
      <c r="M19" s="70">
        <f t="shared" si="2"/>
        <v>1</v>
      </c>
      <c r="N19" s="70">
        <f t="shared" si="3"/>
        <v>1</v>
      </c>
      <c r="O19" s="153">
        <v>1</v>
      </c>
      <c r="P19" s="68">
        <v>25</v>
      </c>
    </row>
    <row r="20" spans="1:16" s="58" customFormat="1" ht="25.5" x14ac:dyDescent="0.35">
      <c r="A20" s="76" t="s">
        <v>51</v>
      </c>
      <c r="B20" s="153"/>
      <c r="C20" s="153"/>
      <c r="D20" s="153"/>
      <c r="E20" s="70" t="str">
        <f t="shared" si="0"/>
        <v>-</v>
      </c>
      <c r="F20" s="70" t="str">
        <f t="shared" si="1"/>
        <v>-</v>
      </c>
      <c r="G20" s="153"/>
      <c r="H20" s="68">
        <v>0</v>
      </c>
      <c r="I20" s="67"/>
      <c r="J20" s="153"/>
      <c r="K20" s="153"/>
      <c r="L20" s="153"/>
      <c r="M20" s="70" t="str">
        <f t="shared" si="2"/>
        <v>-</v>
      </c>
      <c r="N20" s="70" t="str">
        <f t="shared" si="3"/>
        <v>-</v>
      </c>
      <c r="O20" s="153"/>
      <c r="P20" s="68">
        <v>25</v>
      </c>
    </row>
    <row r="21" spans="1:16" ht="25.5" x14ac:dyDescent="0.35">
      <c r="A21" s="74" t="s">
        <v>13</v>
      </c>
      <c r="B21" s="152">
        <v>230</v>
      </c>
      <c r="C21" s="152">
        <v>242</v>
      </c>
      <c r="D21" s="152">
        <v>221</v>
      </c>
      <c r="E21" s="70">
        <f t="shared" si="0"/>
        <v>0.96086956521739131</v>
      </c>
      <c r="F21" s="70">
        <f t="shared" si="1"/>
        <v>0.91322314049586772</v>
      </c>
      <c r="G21" s="152">
        <v>203</v>
      </c>
      <c r="H21" s="68">
        <v>5529</v>
      </c>
      <c r="I21" s="72"/>
      <c r="J21" s="152">
        <v>21</v>
      </c>
      <c r="K21" s="152">
        <v>25</v>
      </c>
      <c r="L21" s="152">
        <v>10</v>
      </c>
      <c r="M21" s="70">
        <f t="shared" si="2"/>
        <v>0.47619047619047616</v>
      </c>
      <c r="N21" s="70">
        <f t="shared" si="3"/>
        <v>0.4</v>
      </c>
      <c r="O21" s="152">
        <v>10</v>
      </c>
      <c r="P21" s="68">
        <v>316</v>
      </c>
    </row>
    <row r="22" spans="1:16" ht="25.5" x14ac:dyDescent="0.35">
      <c r="A22" s="74" t="s">
        <v>14</v>
      </c>
      <c r="B22" s="152">
        <v>22</v>
      </c>
      <c r="C22" s="152">
        <v>26</v>
      </c>
      <c r="D22" s="152">
        <v>15</v>
      </c>
      <c r="E22" s="70">
        <f t="shared" si="0"/>
        <v>0.68181818181818177</v>
      </c>
      <c r="F22" s="70">
        <f t="shared" si="1"/>
        <v>0.57692307692307687</v>
      </c>
      <c r="G22" s="152">
        <v>11</v>
      </c>
      <c r="H22" s="68">
        <v>384</v>
      </c>
      <c r="I22" s="72"/>
      <c r="J22" s="152">
        <v>29</v>
      </c>
      <c r="K22" s="152">
        <v>39</v>
      </c>
      <c r="L22" s="152">
        <v>19</v>
      </c>
      <c r="M22" s="70">
        <f t="shared" si="2"/>
        <v>0.65517241379310343</v>
      </c>
      <c r="N22" s="70">
        <f t="shared" si="3"/>
        <v>0.48717948717948717</v>
      </c>
      <c r="O22" s="152">
        <v>19</v>
      </c>
      <c r="P22" s="68">
        <v>502</v>
      </c>
    </row>
    <row r="23" spans="1:16" ht="38.25" x14ac:dyDescent="0.35">
      <c r="A23" s="81" t="s">
        <v>73</v>
      </c>
      <c r="B23" s="156"/>
      <c r="C23" s="156"/>
      <c r="D23" s="156"/>
      <c r="E23" s="77" t="str">
        <f t="shared" si="0"/>
        <v>-</v>
      </c>
      <c r="F23" s="77" t="str">
        <f t="shared" si="1"/>
        <v>-</v>
      </c>
      <c r="G23" s="156"/>
      <c r="H23" s="68">
        <v>0</v>
      </c>
      <c r="I23" s="77"/>
      <c r="J23" s="156"/>
      <c r="K23" s="156"/>
      <c r="L23" s="156"/>
      <c r="M23" s="77" t="str">
        <f t="shared" si="2"/>
        <v>-</v>
      </c>
      <c r="N23" s="77" t="str">
        <f t="shared" si="3"/>
        <v>-</v>
      </c>
      <c r="O23" s="156"/>
      <c r="P23" s="68">
        <v>0</v>
      </c>
    </row>
    <row r="24" spans="1:16" ht="25.5" x14ac:dyDescent="0.35">
      <c r="A24" s="74" t="s">
        <v>52</v>
      </c>
      <c r="B24" s="152"/>
      <c r="C24" s="152"/>
      <c r="D24" s="152"/>
      <c r="E24" s="70" t="str">
        <f t="shared" si="0"/>
        <v>-</v>
      </c>
      <c r="F24" s="70" t="str">
        <f t="shared" si="1"/>
        <v>-</v>
      </c>
      <c r="G24" s="152"/>
      <c r="H24" s="68">
        <v>4</v>
      </c>
      <c r="I24" s="72"/>
      <c r="J24" s="152"/>
      <c r="K24" s="152"/>
      <c r="L24" s="152"/>
      <c r="M24" s="70" t="str">
        <f t="shared" si="2"/>
        <v>-</v>
      </c>
      <c r="N24" s="70" t="str">
        <f t="shared" si="3"/>
        <v>-</v>
      </c>
      <c r="O24" s="152"/>
      <c r="P24" s="68">
        <v>7</v>
      </c>
    </row>
    <row r="25" spans="1:16" ht="25.5" x14ac:dyDescent="0.35">
      <c r="A25" s="86" t="s">
        <v>15</v>
      </c>
      <c r="B25" s="155"/>
      <c r="C25" s="155"/>
      <c r="D25" s="155"/>
      <c r="E25" s="83" t="str">
        <f t="shared" si="0"/>
        <v>-</v>
      </c>
      <c r="F25" s="83" t="str">
        <f t="shared" si="1"/>
        <v>-</v>
      </c>
      <c r="G25" s="155"/>
      <c r="H25" s="68">
        <v>0</v>
      </c>
      <c r="I25" s="83"/>
      <c r="J25" s="155"/>
      <c r="K25" s="155"/>
      <c r="L25" s="155"/>
      <c r="M25" s="83" t="str">
        <f t="shared" si="2"/>
        <v>-</v>
      </c>
      <c r="N25" s="83" t="str">
        <f t="shared" si="3"/>
        <v>-</v>
      </c>
      <c r="O25" s="155"/>
      <c r="P25" s="68">
        <v>0</v>
      </c>
    </row>
    <row r="26" spans="1:16" ht="25.5" x14ac:dyDescent="0.35">
      <c r="A26" s="74" t="s">
        <v>16</v>
      </c>
      <c r="B26" s="152"/>
      <c r="C26" s="152"/>
      <c r="D26" s="152"/>
      <c r="E26" s="70" t="str">
        <f t="shared" si="0"/>
        <v>-</v>
      </c>
      <c r="F26" s="70" t="str">
        <f t="shared" si="1"/>
        <v>-</v>
      </c>
      <c r="G26" s="152"/>
      <c r="H26" s="68">
        <v>0</v>
      </c>
      <c r="I26" s="72"/>
      <c r="J26" s="152"/>
      <c r="K26" s="152"/>
      <c r="L26" s="152"/>
      <c r="M26" s="70" t="str">
        <f t="shared" si="2"/>
        <v>-</v>
      </c>
      <c r="N26" s="70" t="str">
        <f t="shared" si="3"/>
        <v>-</v>
      </c>
      <c r="O26" s="152"/>
      <c r="P26" s="68">
        <v>4</v>
      </c>
    </row>
    <row r="27" spans="1:16" ht="38.25" x14ac:dyDescent="0.35">
      <c r="A27" s="81" t="s">
        <v>71</v>
      </c>
      <c r="B27" s="156">
        <v>11</v>
      </c>
      <c r="C27" s="156">
        <v>15</v>
      </c>
      <c r="D27" s="156">
        <v>9</v>
      </c>
      <c r="E27" s="77">
        <f t="shared" si="0"/>
        <v>0.81818181818181823</v>
      </c>
      <c r="F27" s="77">
        <f t="shared" si="1"/>
        <v>0.6</v>
      </c>
      <c r="G27" s="156">
        <v>6</v>
      </c>
      <c r="H27" s="68">
        <v>6</v>
      </c>
      <c r="I27" s="77"/>
      <c r="J27" s="156">
        <v>6</v>
      </c>
      <c r="K27" s="156">
        <v>9</v>
      </c>
      <c r="L27" s="156">
        <v>4</v>
      </c>
      <c r="M27" s="77">
        <f t="shared" si="2"/>
        <v>0.66666666666666663</v>
      </c>
      <c r="N27" s="77">
        <f t="shared" si="3"/>
        <v>0.44444444444444442</v>
      </c>
      <c r="O27" s="156">
        <v>4</v>
      </c>
      <c r="P27" s="68">
        <v>4</v>
      </c>
    </row>
    <row r="28" spans="1:16" ht="38.25" x14ac:dyDescent="0.35">
      <c r="A28" s="81" t="s">
        <v>72</v>
      </c>
      <c r="B28" s="156">
        <v>2</v>
      </c>
      <c r="C28" s="156">
        <v>2</v>
      </c>
      <c r="D28" s="156">
        <v>2</v>
      </c>
      <c r="E28" s="77">
        <f t="shared" si="0"/>
        <v>1</v>
      </c>
      <c r="F28" s="77">
        <f t="shared" si="1"/>
        <v>1</v>
      </c>
      <c r="G28" s="156">
        <v>3</v>
      </c>
      <c r="H28" s="68">
        <v>3</v>
      </c>
      <c r="I28" s="77"/>
      <c r="J28" s="156">
        <v>71</v>
      </c>
      <c r="K28" s="156">
        <v>85</v>
      </c>
      <c r="L28" s="156">
        <v>60</v>
      </c>
      <c r="M28" s="77">
        <f t="shared" si="2"/>
        <v>0.84507042253521125</v>
      </c>
      <c r="N28" s="77">
        <f t="shared" si="3"/>
        <v>0.70588235294117652</v>
      </c>
      <c r="O28" s="156">
        <v>50</v>
      </c>
      <c r="P28" s="68">
        <v>50</v>
      </c>
    </row>
    <row r="29" spans="1:16" ht="25.5" x14ac:dyDescent="0.35">
      <c r="A29" s="74" t="s">
        <v>17</v>
      </c>
      <c r="B29" s="152">
        <v>1</v>
      </c>
      <c r="C29" s="152">
        <v>1</v>
      </c>
      <c r="D29" s="152"/>
      <c r="E29" s="70">
        <f t="shared" si="0"/>
        <v>0</v>
      </c>
      <c r="F29" s="70">
        <f t="shared" si="1"/>
        <v>0</v>
      </c>
      <c r="G29" s="152">
        <v>2</v>
      </c>
      <c r="H29" s="68">
        <v>8</v>
      </c>
      <c r="I29" s="72"/>
      <c r="J29" s="152">
        <v>6</v>
      </c>
      <c r="K29" s="152">
        <v>10</v>
      </c>
      <c r="L29" s="152">
        <v>5</v>
      </c>
      <c r="M29" s="70">
        <f t="shared" si="2"/>
        <v>0.83333333333333337</v>
      </c>
      <c r="N29" s="70">
        <f t="shared" si="3"/>
        <v>0.5</v>
      </c>
      <c r="O29" s="152">
        <v>5</v>
      </c>
      <c r="P29" s="68">
        <v>21</v>
      </c>
    </row>
    <row r="30" spans="1:16" ht="25.5" x14ac:dyDescent="0.35">
      <c r="A30" s="74" t="s">
        <v>53</v>
      </c>
      <c r="B30" s="152">
        <v>155</v>
      </c>
      <c r="C30" s="152">
        <v>174</v>
      </c>
      <c r="D30" s="152">
        <v>130</v>
      </c>
      <c r="E30" s="70">
        <f t="shared" si="0"/>
        <v>0.83870967741935487</v>
      </c>
      <c r="F30" s="70">
        <f t="shared" si="1"/>
        <v>0.74712643678160917</v>
      </c>
      <c r="G30" s="152">
        <v>145</v>
      </c>
      <c r="H30" s="68">
        <v>1974</v>
      </c>
      <c r="I30" s="72"/>
      <c r="J30" s="152">
        <v>23</v>
      </c>
      <c r="K30" s="152">
        <v>31</v>
      </c>
      <c r="L30" s="152">
        <v>11</v>
      </c>
      <c r="M30" s="70">
        <f t="shared" si="2"/>
        <v>0.47826086956521741</v>
      </c>
      <c r="N30" s="70">
        <f t="shared" si="3"/>
        <v>0.35483870967741937</v>
      </c>
      <c r="O30" s="152">
        <v>11</v>
      </c>
      <c r="P30" s="68">
        <v>418</v>
      </c>
    </row>
    <row r="31" spans="1:16" ht="25.5" x14ac:dyDescent="0.35">
      <c r="A31" s="74" t="s">
        <v>93</v>
      </c>
      <c r="B31" s="152">
        <v>35</v>
      </c>
      <c r="C31" s="152">
        <v>35</v>
      </c>
      <c r="D31" s="152">
        <v>32</v>
      </c>
      <c r="E31" s="70">
        <f t="shared" si="0"/>
        <v>0.91428571428571426</v>
      </c>
      <c r="F31" s="70">
        <f t="shared" si="1"/>
        <v>0.91428571428571426</v>
      </c>
      <c r="G31" s="152">
        <v>39</v>
      </c>
      <c r="H31" s="68">
        <v>2208</v>
      </c>
      <c r="I31" s="72"/>
      <c r="J31" s="152">
        <v>19</v>
      </c>
      <c r="K31" s="152">
        <v>21</v>
      </c>
      <c r="L31" s="152">
        <v>11</v>
      </c>
      <c r="M31" s="70">
        <f t="shared" si="2"/>
        <v>0.57894736842105265</v>
      </c>
      <c r="N31" s="70">
        <f t="shared" si="3"/>
        <v>0.52380952380952384</v>
      </c>
      <c r="O31" s="152">
        <v>11</v>
      </c>
      <c r="P31" s="68">
        <v>496</v>
      </c>
    </row>
    <row r="32" spans="1:16" s="58" customFormat="1" ht="38.25" x14ac:dyDescent="0.35">
      <c r="A32" s="81" t="s">
        <v>103</v>
      </c>
      <c r="B32" s="156"/>
      <c r="C32" s="156"/>
      <c r="D32" s="156"/>
      <c r="E32" s="77" t="str">
        <f t="shared" si="0"/>
        <v>-</v>
      </c>
      <c r="F32" s="77" t="str">
        <f t="shared" si="1"/>
        <v>-</v>
      </c>
      <c r="G32" s="156"/>
      <c r="H32" s="68">
        <v>0</v>
      </c>
      <c r="I32" s="77"/>
      <c r="J32" s="156"/>
      <c r="K32" s="156"/>
      <c r="L32" s="156"/>
      <c r="M32" s="77" t="str">
        <f t="shared" si="2"/>
        <v>-</v>
      </c>
      <c r="N32" s="77" t="str">
        <f t="shared" si="3"/>
        <v>-</v>
      </c>
      <c r="O32" s="156"/>
      <c r="P32" s="68">
        <v>0</v>
      </c>
    </row>
    <row r="33" spans="1:16" s="58" customFormat="1" ht="51" x14ac:dyDescent="0.35">
      <c r="A33" s="81" t="s">
        <v>102</v>
      </c>
      <c r="B33" s="156"/>
      <c r="C33" s="156"/>
      <c r="D33" s="156"/>
      <c r="E33" s="77" t="str">
        <f t="shared" si="0"/>
        <v>-</v>
      </c>
      <c r="F33" s="77" t="str">
        <f t="shared" si="1"/>
        <v>-</v>
      </c>
      <c r="G33" s="156"/>
      <c r="H33" s="68">
        <v>0</v>
      </c>
      <c r="I33" s="77"/>
      <c r="J33" s="156"/>
      <c r="K33" s="156"/>
      <c r="L33" s="156"/>
      <c r="M33" s="77" t="str">
        <f t="shared" si="2"/>
        <v>-</v>
      </c>
      <c r="N33" s="77" t="str">
        <f t="shared" si="3"/>
        <v>-</v>
      </c>
      <c r="O33" s="156"/>
      <c r="P33" s="68">
        <v>0</v>
      </c>
    </row>
    <row r="34" spans="1:16" s="58" customFormat="1" ht="51" x14ac:dyDescent="0.35">
      <c r="A34" s="81" t="s">
        <v>101</v>
      </c>
      <c r="B34" s="156"/>
      <c r="C34" s="156"/>
      <c r="D34" s="156"/>
      <c r="E34" s="77" t="str">
        <f t="shared" si="0"/>
        <v>-</v>
      </c>
      <c r="F34" s="77" t="str">
        <f t="shared" si="1"/>
        <v>-</v>
      </c>
      <c r="G34" s="156"/>
      <c r="H34" s="68">
        <v>0</v>
      </c>
      <c r="I34" s="77"/>
      <c r="J34" s="156"/>
      <c r="K34" s="156"/>
      <c r="L34" s="156"/>
      <c r="M34" s="77" t="str">
        <f t="shared" si="2"/>
        <v>-</v>
      </c>
      <c r="N34" s="77" t="str">
        <f t="shared" si="3"/>
        <v>-</v>
      </c>
      <c r="O34" s="156"/>
      <c r="P34" s="68">
        <v>0</v>
      </c>
    </row>
    <row r="35" spans="1:16" ht="25.5" x14ac:dyDescent="0.35">
      <c r="A35" s="74" t="s">
        <v>18</v>
      </c>
      <c r="B35" s="152">
        <v>13</v>
      </c>
      <c r="C35" s="152">
        <v>15</v>
      </c>
      <c r="D35" s="152">
        <v>13</v>
      </c>
      <c r="E35" s="70">
        <f t="shared" si="0"/>
        <v>1</v>
      </c>
      <c r="F35" s="70">
        <f t="shared" si="1"/>
        <v>0.8666666666666667</v>
      </c>
      <c r="G35" s="152">
        <v>11</v>
      </c>
      <c r="H35" s="68">
        <v>735</v>
      </c>
      <c r="I35" s="72"/>
      <c r="J35" s="152">
        <v>25</v>
      </c>
      <c r="K35" s="152">
        <v>37</v>
      </c>
      <c r="L35" s="152">
        <v>5</v>
      </c>
      <c r="M35" s="70">
        <f t="shared" si="2"/>
        <v>0.2</v>
      </c>
      <c r="N35" s="70">
        <f t="shared" si="3"/>
        <v>0.13513513513513514</v>
      </c>
      <c r="O35" s="152">
        <v>5</v>
      </c>
      <c r="P35" s="68">
        <v>313</v>
      </c>
    </row>
    <row r="36" spans="1:16" s="58" customFormat="1" ht="25.5" x14ac:dyDescent="0.35">
      <c r="A36" s="76" t="s">
        <v>19</v>
      </c>
      <c r="B36" s="153">
        <v>51</v>
      </c>
      <c r="C36" s="153">
        <v>57</v>
      </c>
      <c r="D36" s="153">
        <v>38</v>
      </c>
      <c r="E36" s="70">
        <f t="shared" si="0"/>
        <v>0.74509803921568629</v>
      </c>
      <c r="F36" s="70">
        <f t="shared" si="1"/>
        <v>0.66666666666666663</v>
      </c>
      <c r="G36" s="153">
        <v>42</v>
      </c>
      <c r="H36" s="68">
        <v>1845</v>
      </c>
      <c r="I36" s="67"/>
      <c r="J36" s="153">
        <v>45</v>
      </c>
      <c r="K36" s="153">
        <v>53</v>
      </c>
      <c r="L36" s="153">
        <v>15</v>
      </c>
      <c r="M36" s="70">
        <f t="shared" si="2"/>
        <v>0.33333333333333331</v>
      </c>
      <c r="N36" s="70">
        <f t="shared" si="3"/>
        <v>0.28301886792452829</v>
      </c>
      <c r="O36" s="153">
        <v>15</v>
      </c>
      <c r="P36" s="68">
        <v>929</v>
      </c>
    </row>
    <row r="37" spans="1:16" s="58" customFormat="1" ht="51" x14ac:dyDescent="0.35">
      <c r="A37" s="76" t="s">
        <v>100</v>
      </c>
      <c r="B37" s="153">
        <v>10</v>
      </c>
      <c r="C37" s="153">
        <v>12</v>
      </c>
      <c r="D37" s="153">
        <v>7</v>
      </c>
      <c r="E37" s="70">
        <f t="shared" si="0"/>
        <v>0.7</v>
      </c>
      <c r="F37" s="70">
        <f t="shared" si="1"/>
        <v>0.58333333333333337</v>
      </c>
      <c r="G37" s="153">
        <v>6</v>
      </c>
      <c r="H37" s="68">
        <v>219</v>
      </c>
      <c r="I37" s="67"/>
      <c r="J37" s="153">
        <v>5</v>
      </c>
      <c r="K37" s="153">
        <v>6</v>
      </c>
      <c r="L37" s="153">
        <v>2</v>
      </c>
      <c r="M37" s="70">
        <f t="shared" si="2"/>
        <v>0.4</v>
      </c>
      <c r="N37" s="70">
        <f t="shared" si="3"/>
        <v>0.33333333333333331</v>
      </c>
      <c r="O37" s="153">
        <v>2</v>
      </c>
      <c r="P37" s="68">
        <v>66</v>
      </c>
    </row>
    <row r="38" spans="1:16" s="58" customFormat="1" ht="25.5" x14ac:dyDescent="0.35">
      <c r="A38" s="76" t="s">
        <v>20</v>
      </c>
      <c r="B38" s="153"/>
      <c r="C38" s="153"/>
      <c r="D38" s="153"/>
      <c r="E38" s="70" t="str">
        <f t="shared" si="0"/>
        <v>-</v>
      </c>
      <c r="F38" s="70" t="str">
        <f t="shared" si="1"/>
        <v>-</v>
      </c>
      <c r="G38" s="153">
        <v>2</v>
      </c>
      <c r="H38" s="68">
        <v>7</v>
      </c>
      <c r="I38" s="67"/>
      <c r="J38" s="153">
        <v>8</v>
      </c>
      <c r="K38" s="153">
        <v>9</v>
      </c>
      <c r="L38" s="153">
        <v>5</v>
      </c>
      <c r="M38" s="70">
        <f t="shared" si="2"/>
        <v>0.625</v>
      </c>
      <c r="N38" s="70">
        <f t="shared" si="3"/>
        <v>0.55555555555555558</v>
      </c>
      <c r="O38" s="153">
        <v>5</v>
      </c>
      <c r="P38" s="68">
        <v>17</v>
      </c>
    </row>
    <row r="39" spans="1:16" s="58" customFormat="1" ht="25.5" x14ac:dyDescent="0.35">
      <c r="A39" s="76" t="s">
        <v>21</v>
      </c>
      <c r="B39" s="153">
        <v>6</v>
      </c>
      <c r="C39" s="153">
        <v>10</v>
      </c>
      <c r="D39" s="153">
        <v>3</v>
      </c>
      <c r="E39" s="70">
        <f t="shared" si="0"/>
        <v>0.5</v>
      </c>
      <c r="F39" s="70">
        <f t="shared" si="1"/>
        <v>0.3</v>
      </c>
      <c r="G39" s="153">
        <v>8</v>
      </c>
      <c r="H39" s="68">
        <v>100</v>
      </c>
      <c r="I39" s="67"/>
      <c r="J39" s="153">
        <v>4</v>
      </c>
      <c r="K39" s="153">
        <v>5</v>
      </c>
      <c r="L39" s="153">
        <v>2</v>
      </c>
      <c r="M39" s="70">
        <f t="shared" si="2"/>
        <v>0.5</v>
      </c>
      <c r="N39" s="70">
        <f t="shared" si="3"/>
        <v>0.4</v>
      </c>
      <c r="O39" s="153">
        <v>2</v>
      </c>
      <c r="P39" s="68">
        <v>58</v>
      </c>
    </row>
    <row r="40" spans="1:16" s="58" customFormat="1" ht="38.25" x14ac:dyDescent="0.35">
      <c r="A40" s="76" t="s">
        <v>99</v>
      </c>
      <c r="B40" s="153"/>
      <c r="C40" s="153"/>
      <c r="D40" s="153"/>
      <c r="E40" s="70" t="str">
        <f t="shared" si="0"/>
        <v>-</v>
      </c>
      <c r="F40" s="70" t="str">
        <f t="shared" si="1"/>
        <v>-</v>
      </c>
      <c r="G40" s="153"/>
      <c r="H40" s="68">
        <v>0</v>
      </c>
      <c r="I40" s="67"/>
      <c r="J40" s="153"/>
      <c r="K40" s="153"/>
      <c r="L40" s="153"/>
      <c r="M40" s="70" t="str">
        <f t="shared" si="2"/>
        <v>-</v>
      </c>
      <c r="N40" s="70" t="str">
        <f t="shared" si="3"/>
        <v>-</v>
      </c>
      <c r="O40" s="153"/>
      <c r="P40" s="68">
        <v>0</v>
      </c>
    </row>
    <row r="41" spans="1:16" s="58" customFormat="1" ht="38.25" x14ac:dyDescent="0.35">
      <c r="A41" s="76" t="s">
        <v>98</v>
      </c>
      <c r="B41" s="153"/>
      <c r="C41" s="153"/>
      <c r="D41" s="153"/>
      <c r="E41" s="70" t="str">
        <f t="shared" si="0"/>
        <v>-</v>
      </c>
      <c r="F41" s="70" t="str">
        <f t="shared" si="1"/>
        <v>-</v>
      </c>
      <c r="G41" s="153"/>
      <c r="H41" s="68">
        <v>0</v>
      </c>
      <c r="I41" s="67"/>
      <c r="J41" s="153"/>
      <c r="K41" s="153"/>
      <c r="L41" s="153"/>
      <c r="M41" s="70" t="str">
        <f t="shared" si="2"/>
        <v>-</v>
      </c>
      <c r="N41" s="70" t="str">
        <f t="shared" si="3"/>
        <v>-</v>
      </c>
      <c r="O41" s="153"/>
      <c r="P41" s="68">
        <v>0</v>
      </c>
    </row>
    <row r="42" spans="1:16" s="58" customFormat="1" ht="38.25" x14ac:dyDescent="0.35">
      <c r="A42" s="74" t="s">
        <v>65</v>
      </c>
      <c r="B42" s="153">
        <v>3</v>
      </c>
      <c r="C42" s="153">
        <v>3</v>
      </c>
      <c r="D42" s="153">
        <v>3</v>
      </c>
      <c r="E42" s="70">
        <f t="shared" ref="E42:E70" si="4">IF(ISERROR(D42/B42), "-", (D42/B42))</f>
        <v>1</v>
      </c>
      <c r="F42" s="70">
        <f t="shared" ref="F42:F70" si="5">IF(ISERROR(D42/C42), "-", (D42/C42))</f>
        <v>1</v>
      </c>
      <c r="G42" s="153">
        <v>2</v>
      </c>
      <c r="H42" s="68">
        <v>9</v>
      </c>
      <c r="I42" s="67"/>
      <c r="J42" s="153"/>
      <c r="K42" s="153"/>
      <c r="L42" s="153"/>
      <c r="M42" s="70" t="str">
        <f t="shared" ref="M42:M69" si="6">IF(ISERROR(L42/J42), "-", (L42/J42))</f>
        <v>-</v>
      </c>
      <c r="N42" s="70" t="str">
        <f t="shared" ref="N42:N69" si="7">IF(ISERROR(L42/K42), "-", (L42/K42))</f>
        <v>-</v>
      </c>
      <c r="O42" s="153"/>
      <c r="P42" s="68">
        <v>3</v>
      </c>
    </row>
    <row r="43" spans="1:16" ht="25.5" x14ac:dyDescent="0.35">
      <c r="A43" s="74" t="s">
        <v>56</v>
      </c>
      <c r="B43" s="176">
        <v>17</v>
      </c>
      <c r="C43" s="152">
        <v>18</v>
      </c>
      <c r="D43" s="152">
        <v>16</v>
      </c>
      <c r="E43" s="70">
        <f t="shared" si="4"/>
        <v>0.94117647058823528</v>
      </c>
      <c r="F43" s="70">
        <f t="shared" si="5"/>
        <v>0.88888888888888884</v>
      </c>
      <c r="G43" s="152">
        <v>16</v>
      </c>
      <c r="H43" s="68">
        <v>77</v>
      </c>
      <c r="I43" s="72"/>
      <c r="J43" s="152"/>
      <c r="K43" s="152"/>
      <c r="L43" s="152"/>
      <c r="M43" s="70" t="str">
        <f t="shared" si="6"/>
        <v>-</v>
      </c>
      <c r="N43" s="70" t="str">
        <f t="shared" si="7"/>
        <v>-</v>
      </c>
      <c r="O43" s="152"/>
      <c r="P43" s="68">
        <v>17</v>
      </c>
    </row>
    <row r="44" spans="1:16" ht="25.5" x14ac:dyDescent="0.35">
      <c r="A44" s="74" t="s">
        <v>22</v>
      </c>
      <c r="B44" s="152">
        <v>9</v>
      </c>
      <c r="C44" s="152">
        <v>11</v>
      </c>
      <c r="D44" s="152">
        <v>7</v>
      </c>
      <c r="E44" s="70">
        <f t="shared" si="4"/>
        <v>0.77777777777777779</v>
      </c>
      <c r="F44" s="70">
        <f t="shared" si="5"/>
        <v>0.63636363636363635</v>
      </c>
      <c r="G44" s="152">
        <v>4</v>
      </c>
      <c r="H44" s="68">
        <v>725</v>
      </c>
      <c r="I44" s="72"/>
      <c r="J44" s="152">
        <v>3</v>
      </c>
      <c r="K44" s="152">
        <v>4</v>
      </c>
      <c r="L44" s="152">
        <v>2</v>
      </c>
      <c r="M44" s="70">
        <f t="shared" si="6"/>
        <v>0.66666666666666663</v>
      </c>
      <c r="N44" s="70">
        <f t="shared" si="7"/>
        <v>0.5</v>
      </c>
      <c r="O44" s="152">
        <v>1</v>
      </c>
      <c r="P44" s="68">
        <v>195</v>
      </c>
    </row>
    <row r="45" spans="1:16" ht="25.5" x14ac:dyDescent="0.35">
      <c r="A45" s="74" t="s">
        <v>58</v>
      </c>
      <c r="B45" s="152"/>
      <c r="C45" s="152"/>
      <c r="D45" s="152"/>
      <c r="E45" s="70" t="str">
        <f t="shared" si="4"/>
        <v>-</v>
      </c>
      <c r="F45" s="70" t="str">
        <f t="shared" si="5"/>
        <v>-</v>
      </c>
      <c r="G45" s="152"/>
      <c r="H45" s="68">
        <v>8</v>
      </c>
      <c r="I45" s="72"/>
      <c r="J45" s="152"/>
      <c r="K45" s="152"/>
      <c r="L45" s="152"/>
      <c r="M45" s="70" t="str">
        <f t="shared" si="6"/>
        <v>-</v>
      </c>
      <c r="N45" s="70" t="str">
        <f t="shared" si="7"/>
        <v>-</v>
      </c>
      <c r="O45" s="152"/>
      <c r="P45" s="68">
        <v>55</v>
      </c>
    </row>
    <row r="46" spans="1:16" ht="25.5" x14ac:dyDescent="0.35">
      <c r="A46" s="74" t="s">
        <v>23</v>
      </c>
      <c r="B46" s="152"/>
      <c r="C46" s="152"/>
      <c r="D46" s="152"/>
      <c r="E46" s="70" t="str">
        <f t="shared" si="4"/>
        <v>-</v>
      </c>
      <c r="F46" s="70" t="str">
        <f t="shared" si="5"/>
        <v>-</v>
      </c>
      <c r="G46" s="152"/>
      <c r="H46" s="68">
        <v>134</v>
      </c>
      <c r="I46" s="72"/>
      <c r="J46" s="152"/>
      <c r="K46" s="152"/>
      <c r="L46" s="152"/>
      <c r="M46" s="70" t="str">
        <f t="shared" si="6"/>
        <v>-</v>
      </c>
      <c r="N46" s="70" t="str">
        <f t="shared" si="7"/>
        <v>-</v>
      </c>
      <c r="O46" s="152"/>
      <c r="P46" s="68">
        <v>80</v>
      </c>
    </row>
    <row r="47" spans="1:16" s="58" customFormat="1" ht="38.25" x14ac:dyDescent="0.35">
      <c r="A47" s="76" t="s">
        <v>77</v>
      </c>
      <c r="B47" s="153">
        <v>18</v>
      </c>
      <c r="C47" s="153">
        <v>22</v>
      </c>
      <c r="D47" s="153">
        <v>15</v>
      </c>
      <c r="E47" s="70">
        <f t="shared" si="4"/>
        <v>0.83333333333333337</v>
      </c>
      <c r="F47" s="70">
        <f t="shared" si="5"/>
        <v>0.68181818181818177</v>
      </c>
      <c r="G47" s="153">
        <v>14</v>
      </c>
      <c r="H47" s="68">
        <v>14</v>
      </c>
      <c r="I47" s="67"/>
      <c r="J47" s="153"/>
      <c r="K47" s="153"/>
      <c r="L47" s="153"/>
      <c r="M47" s="70" t="str">
        <f t="shared" si="6"/>
        <v>-</v>
      </c>
      <c r="N47" s="70" t="str">
        <f t="shared" si="7"/>
        <v>-</v>
      </c>
      <c r="O47" s="153"/>
      <c r="P47" s="68">
        <v>0</v>
      </c>
    </row>
    <row r="48" spans="1:16" ht="25.5" x14ac:dyDescent="0.35">
      <c r="A48" s="74" t="s">
        <v>24</v>
      </c>
      <c r="B48" s="152"/>
      <c r="C48" s="152"/>
      <c r="D48" s="152"/>
      <c r="E48" s="70" t="str">
        <f t="shared" si="4"/>
        <v>-</v>
      </c>
      <c r="F48" s="70" t="str">
        <f t="shared" si="5"/>
        <v>-</v>
      </c>
      <c r="G48" s="152"/>
      <c r="H48" s="68">
        <v>0</v>
      </c>
      <c r="I48" s="72"/>
      <c r="J48" s="152"/>
      <c r="K48" s="152"/>
      <c r="L48" s="152"/>
      <c r="M48" s="70" t="str">
        <f t="shared" si="6"/>
        <v>-</v>
      </c>
      <c r="N48" s="70" t="str">
        <f t="shared" si="7"/>
        <v>-</v>
      </c>
      <c r="O48" s="152"/>
      <c r="P48" s="68">
        <v>0</v>
      </c>
    </row>
    <row r="49" spans="1:16" ht="25.5" x14ac:dyDescent="0.35">
      <c r="A49" s="74" t="s">
        <v>48</v>
      </c>
      <c r="B49" s="152">
        <v>16</v>
      </c>
      <c r="C49" s="152">
        <v>18</v>
      </c>
      <c r="D49" s="152">
        <v>14</v>
      </c>
      <c r="E49" s="70">
        <f t="shared" si="4"/>
        <v>0.875</v>
      </c>
      <c r="F49" s="70">
        <f t="shared" si="5"/>
        <v>0.77777777777777779</v>
      </c>
      <c r="G49" s="152">
        <v>10</v>
      </c>
      <c r="H49" s="68">
        <v>692</v>
      </c>
      <c r="I49" s="72"/>
      <c r="J49" s="152">
        <v>3</v>
      </c>
      <c r="K49" s="152">
        <v>3</v>
      </c>
      <c r="L49" s="152">
        <v>2</v>
      </c>
      <c r="M49" s="70">
        <f t="shared" si="6"/>
        <v>0.66666666666666663</v>
      </c>
      <c r="N49" s="70">
        <f t="shared" si="7"/>
        <v>0.66666666666666663</v>
      </c>
      <c r="O49" s="152">
        <v>4</v>
      </c>
      <c r="P49" s="68">
        <v>79</v>
      </c>
    </row>
    <row r="50" spans="1:16" ht="38.25" x14ac:dyDescent="0.35">
      <c r="A50" s="74" t="s">
        <v>63</v>
      </c>
      <c r="B50" s="152"/>
      <c r="C50" s="152"/>
      <c r="D50" s="152"/>
      <c r="E50" s="70" t="str">
        <f t="shared" si="4"/>
        <v>-</v>
      </c>
      <c r="F50" s="70" t="str">
        <f t="shared" si="5"/>
        <v>-</v>
      </c>
      <c r="G50" s="152"/>
      <c r="H50" s="68">
        <v>0</v>
      </c>
      <c r="I50" s="72"/>
      <c r="J50" s="152"/>
      <c r="K50" s="152"/>
      <c r="L50" s="152"/>
      <c r="M50" s="70" t="str">
        <f t="shared" si="6"/>
        <v>-</v>
      </c>
      <c r="N50" s="70" t="str">
        <f t="shared" si="7"/>
        <v>-</v>
      </c>
      <c r="O50" s="152"/>
      <c r="P50" s="68">
        <v>0</v>
      </c>
    </row>
    <row r="51" spans="1:16" ht="25.5" x14ac:dyDescent="0.35">
      <c r="A51" s="74" t="s">
        <v>25</v>
      </c>
      <c r="B51" s="152">
        <v>6</v>
      </c>
      <c r="C51" s="152">
        <v>7</v>
      </c>
      <c r="D51" s="152">
        <v>6</v>
      </c>
      <c r="E51" s="70">
        <f t="shared" si="4"/>
        <v>1</v>
      </c>
      <c r="F51" s="70">
        <f t="shared" si="5"/>
        <v>0.8571428571428571</v>
      </c>
      <c r="G51" s="152">
        <v>4</v>
      </c>
      <c r="H51" s="68">
        <v>252</v>
      </c>
      <c r="I51" s="72"/>
      <c r="J51" s="152">
        <v>3</v>
      </c>
      <c r="K51" s="152">
        <v>3</v>
      </c>
      <c r="L51" s="152">
        <v>2</v>
      </c>
      <c r="M51" s="70">
        <f t="shared" si="6"/>
        <v>0.66666666666666663</v>
      </c>
      <c r="N51" s="70">
        <f t="shared" si="7"/>
        <v>0.66666666666666663</v>
      </c>
      <c r="O51" s="152">
        <v>4</v>
      </c>
      <c r="P51" s="68">
        <v>133</v>
      </c>
    </row>
    <row r="52" spans="1:16" ht="25.5" x14ac:dyDescent="0.35">
      <c r="A52" s="74" t="s">
        <v>26</v>
      </c>
      <c r="B52" s="152">
        <v>1</v>
      </c>
      <c r="C52" s="152">
        <v>1</v>
      </c>
      <c r="D52" s="152">
        <v>1</v>
      </c>
      <c r="E52" s="70">
        <f t="shared" si="4"/>
        <v>1</v>
      </c>
      <c r="F52" s="70">
        <f t="shared" si="5"/>
        <v>1</v>
      </c>
      <c r="G52" s="152">
        <v>1</v>
      </c>
      <c r="H52" s="68">
        <v>14</v>
      </c>
      <c r="I52" s="72"/>
      <c r="J52" s="152">
        <v>1</v>
      </c>
      <c r="K52" s="152">
        <v>1</v>
      </c>
      <c r="L52" s="152"/>
      <c r="M52" s="70">
        <f t="shared" si="6"/>
        <v>0</v>
      </c>
      <c r="N52" s="70">
        <f t="shared" si="7"/>
        <v>0</v>
      </c>
      <c r="O52" s="152"/>
      <c r="P52" s="68">
        <v>44</v>
      </c>
    </row>
    <row r="53" spans="1:16" ht="25.5" x14ac:dyDescent="0.35">
      <c r="A53" s="74" t="s">
        <v>27</v>
      </c>
      <c r="B53" s="152">
        <v>94</v>
      </c>
      <c r="C53" s="152">
        <v>101</v>
      </c>
      <c r="D53" s="152">
        <v>78</v>
      </c>
      <c r="E53" s="70">
        <f t="shared" si="4"/>
        <v>0.82978723404255317</v>
      </c>
      <c r="F53" s="70">
        <f t="shared" si="5"/>
        <v>0.7722772277227723</v>
      </c>
      <c r="G53" s="152">
        <v>62</v>
      </c>
      <c r="H53" s="68">
        <v>2231</v>
      </c>
      <c r="I53" s="72"/>
      <c r="J53" s="152">
        <v>2</v>
      </c>
      <c r="K53" s="152">
        <v>2</v>
      </c>
      <c r="L53" s="152">
        <v>1</v>
      </c>
      <c r="M53" s="70">
        <f t="shared" si="6"/>
        <v>0.5</v>
      </c>
      <c r="N53" s="70">
        <f t="shared" si="7"/>
        <v>0.5</v>
      </c>
      <c r="O53" s="152">
        <v>1</v>
      </c>
      <c r="P53" s="68">
        <v>139</v>
      </c>
    </row>
    <row r="54" spans="1:16" ht="25.5" x14ac:dyDescent="0.35">
      <c r="A54" s="74" t="s">
        <v>28</v>
      </c>
      <c r="B54" s="152"/>
      <c r="C54" s="152"/>
      <c r="D54" s="152"/>
      <c r="E54" s="70" t="str">
        <f t="shared" si="4"/>
        <v>-</v>
      </c>
      <c r="F54" s="70" t="str">
        <f t="shared" si="5"/>
        <v>-</v>
      </c>
      <c r="G54" s="152"/>
      <c r="H54" s="68">
        <v>0</v>
      </c>
      <c r="I54" s="72"/>
      <c r="J54" s="152"/>
      <c r="K54" s="152"/>
      <c r="L54" s="152"/>
      <c r="M54" s="70" t="str">
        <f t="shared" si="6"/>
        <v>-</v>
      </c>
      <c r="N54" s="70" t="str">
        <f t="shared" si="7"/>
        <v>-</v>
      </c>
      <c r="O54" s="152"/>
      <c r="P54" s="68">
        <v>0</v>
      </c>
    </row>
    <row r="55" spans="1:16" ht="25.5" x14ac:dyDescent="0.35">
      <c r="A55" s="74" t="s">
        <v>59</v>
      </c>
      <c r="B55" s="152"/>
      <c r="C55" s="152"/>
      <c r="D55" s="152"/>
      <c r="E55" s="70" t="str">
        <f t="shared" si="4"/>
        <v>-</v>
      </c>
      <c r="F55" s="70" t="str">
        <f t="shared" si="5"/>
        <v>-</v>
      </c>
      <c r="G55" s="152"/>
      <c r="H55" s="68">
        <v>0</v>
      </c>
      <c r="I55" s="72"/>
      <c r="J55" s="152"/>
      <c r="K55" s="152"/>
      <c r="L55" s="152"/>
      <c r="M55" s="70" t="str">
        <f t="shared" si="6"/>
        <v>-</v>
      </c>
      <c r="N55" s="70" t="str">
        <f t="shared" si="7"/>
        <v>-</v>
      </c>
      <c r="O55" s="152"/>
      <c r="P55" s="68">
        <v>9</v>
      </c>
    </row>
    <row r="56" spans="1:16" ht="25.5" x14ac:dyDescent="0.35">
      <c r="A56" s="74" t="s">
        <v>29</v>
      </c>
      <c r="B56" s="152">
        <v>40</v>
      </c>
      <c r="C56" s="152">
        <v>47</v>
      </c>
      <c r="D56" s="152">
        <v>28</v>
      </c>
      <c r="E56" s="70">
        <f t="shared" si="4"/>
        <v>0.7</v>
      </c>
      <c r="F56" s="70">
        <f t="shared" si="5"/>
        <v>0.5957446808510638</v>
      </c>
      <c r="G56" s="152">
        <v>10</v>
      </c>
      <c r="H56" s="68">
        <v>735</v>
      </c>
      <c r="I56" s="72"/>
      <c r="J56" s="152">
        <v>3</v>
      </c>
      <c r="K56" s="152">
        <v>3</v>
      </c>
      <c r="L56" s="152">
        <v>1</v>
      </c>
      <c r="M56" s="70">
        <f t="shared" si="6"/>
        <v>0.33333333333333331</v>
      </c>
      <c r="N56" s="70">
        <f t="shared" si="7"/>
        <v>0.33333333333333331</v>
      </c>
      <c r="O56" s="152">
        <v>1</v>
      </c>
      <c r="P56" s="68">
        <v>35</v>
      </c>
    </row>
    <row r="57" spans="1:16" ht="38.25" x14ac:dyDescent="0.35">
      <c r="A57" s="74" t="s">
        <v>97</v>
      </c>
      <c r="B57" s="152"/>
      <c r="C57" s="152"/>
      <c r="D57" s="152"/>
      <c r="E57" s="70" t="str">
        <f t="shared" si="4"/>
        <v>-</v>
      </c>
      <c r="F57" s="70" t="str">
        <f t="shared" si="5"/>
        <v>-</v>
      </c>
      <c r="G57" s="152"/>
      <c r="H57" s="68">
        <v>0</v>
      </c>
      <c r="I57" s="72"/>
      <c r="J57" s="152"/>
      <c r="K57" s="152"/>
      <c r="L57" s="152"/>
      <c r="M57" s="70" t="str">
        <f t="shared" si="6"/>
        <v>-</v>
      </c>
      <c r="N57" s="70" t="str">
        <f t="shared" si="7"/>
        <v>-</v>
      </c>
      <c r="O57" s="152"/>
      <c r="P57" s="68">
        <v>1</v>
      </c>
    </row>
    <row r="58" spans="1:16" ht="25.5" x14ac:dyDescent="0.35">
      <c r="A58" s="74" t="s">
        <v>30</v>
      </c>
      <c r="B58" s="152">
        <v>8</v>
      </c>
      <c r="C58" s="152">
        <v>12</v>
      </c>
      <c r="D58" s="152">
        <v>6</v>
      </c>
      <c r="E58" s="70">
        <f t="shared" si="4"/>
        <v>0.75</v>
      </c>
      <c r="F58" s="70">
        <f t="shared" si="5"/>
        <v>0.5</v>
      </c>
      <c r="G58" s="152">
        <v>6</v>
      </c>
      <c r="H58" s="68">
        <v>61</v>
      </c>
      <c r="I58" s="72"/>
      <c r="J58" s="152">
        <v>1</v>
      </c>
      <c r="K58" s="152">
        <v>1</v>
      </c>
      <c r="L58" s="152">
        <v>1</v>
      </c>
      <c r="M58" s="70">
        <f t="shared" si="6"/>
        <v>1</v>
      </c>
      <c r="N58" s="70">
        <f t="shared" si="7"/>
        <v>1</v>
      </c>
      <c r="O58" s="152">
        <v>1</v>
      </c>
      <c r="P58" s="68">
        <v>25</v>
      </c>
    </row>
    <row r="59" spans="1:16" ht="25.5" x14ac:dyDescent="0.35">
      <c r="A59" s="74" t="s">
        <v>31</v>
      </c>
      <c r="B59" s="152">
        <v>9</v>
      </c>
      <c r="C59" s="152">
        <v>12</v>
      </c>
      <c r="D59" s="152">
        <v>7</v>
      </c>
      <c r="E59" s="70">
        <f t="shared" si="4"/>
        <v>0.77777777777777779</v>
      </c>
      <c r="F59" s="70">
        <f t="shared" si="5"/>
        <v>0.58333333333333337</v>
      </c>
      <c r="G59" s="152">
        <v>10</v>
      </c>
      <c r="H59" s="68">
        <v>607</v>
      </c>
      <c r="I59" s="72"/>
      <c r="J59" s="152">
        <v>1</v>
      </c>
      <c r="K59" s="152">
        <v>1</v>
      </c>
      <c r="L59" s="152"/>
      <c r="M59" s="70">
        <f t="shared" si="6"/>
        <v>0</v>
      </c>
      <c r="N59" s="70">
        <f t="shared" si="7"/>
        <v>0</v>
      </c>
      <c r="O59" s="152"/>
      <c r="P59" s="68">
        <v>17</v>
      </c>
    </row>
    <row r="60" spans="1:16" ht="25.5" x14ac:dyDescent="0.35">
      <c r="A60" s="74" t="s">
        <v>32</v>
      </c>
      <c r="B60" s="152">
        <v>14</v>
      </c>
      <c r="C60" s="152">
        <v>14</v>
      </c>
      <c r="D60" s="152">
        <v>11</v>
      </c>
      <c r="E60" s="70">
        <f t="shared" si="4"/>
        <v>0.7857142857142857</v>
      </c>
      <c r="F60" s="70">
        <f t="shared" si="5"/>
        <v>0.7857142857142857</v>
      </c>
      <c r="G60" s="152">
        <v>11</v>
      </c>
      <c r="H60" s="68">
        <v>222</v>
      </c>
      <c r="I60" s="72"/>
      <c r="J60" s="152"/>
      <c r="K60" s="152"/>
      <c r="L60" s="152"/>
      <c r="M60" s="70" t="str">
        <f t="shared" si="6"/>
        <v>-</v>
      </c>
      <c r="N60" s="70" t="str">
        <f t="shared" si="7"/>
        <v>-</v>
      </c>
      <c r="O60" s="152"/>
      <c r="P60" s="68">
        <v>13</v>
      </c>
    </row>
    <row r="61" spans="1:16" ht="25.5" x14ac:dyDescent="0.35">
      <c r="A61" s="74" t="s">
        <v>33</v>
      </c>
      <c r="B61" s="152">
        <v>28</v>
      </c>
      <c r="C61" s="152">
        <v>28</v>
      </c>
      <c r="D61" s="152">
        <v>24</v>
      </c>
      <c r="E61" s="70">
        <f t="shared" si="4"/>
        <v>0.8571428571428571</v>
      </c>
      <c r="F61" s="70">
        <f t="shared" si="5"/>
        <v>0.8571428571428571</v>
      </c>
      <c r="G61" s="152">
        <v>6</v>
      </c>
      <c r="H61" s="68">
        <v>457</v>
      </c>
      <c r="I61" s="72"/>
      <c r="J61" s="152"/>
      <c r="K61" s="152"/>
      <c r="L61" s="152"/>
      <c r="M61" s="70" t="str">
        <f t="shared" si="6"/>
        <v>-</v>
      </c>
      <c r="N61" s="70" t="str">
        <f t="shared" si="7"/>
        <v>-</v>
      </c>
      <c r="O61" s="152"/>
      <c r="P61" s="68">
        <v>111</v>
      </c>
    </row>
    <row r="62" spans="1:16" ht="25.5" x14ac:dyDescent="0.35">
      <c r="A62" s="74" t="s">
        <v>61</v>
      </c>
      <c r="B62" s="152"/>
      <c r="C62" s="152"/>
      <c r="D62" s="152"/>
      <c r="E62" s="70" t="str">
        <f t="shared" si="4"/>
        <v>-</v>
      </c>
      <c r="F62" s="70" t="str">
        <f t="shared" si="5"/>
        <v>-</v>
      </c>
      <c r="G62" s="152"/>
      <c r="H62" s="68">
        <v>0</v>
      </c>
      <c r="I62" s="72"/>
      <c r="J62" s="152"/>
      <c r="K62" s="152"/>
      <c r="L62" s="152"/>
      <c r="M62" s="70" t="str">
        <f t="shared" si="6"/>
        <v>-</v>
      </c>
      <c r="N62" s="70" t="str">
        <f t="shared" si="7"/>
        <v>-</v>
      </c>
      <c r="O62" s="152"/>
      <c r="P62" s="68">
        <v>0</v>
      </c>
    </row>
    <row r="63" spans="1:16" ht="25.5" x14ac:dyDescent="0.35">
      <c r="A63" s="74" t="s">
        <v>34</v>
      </c>
      <c r="B63" s="152"/>
      <c r="C63" s="152"/>
      <c r="D63" s="152"/>
      <c r="E63" s="70" t="str">
        <f t="shared" si="4"/>
        <v>-</v>
      </c>
      <c r="F63" s="70" t="str">
        <f t="shared" si="5"/>
        <v>-</v>
      </c>
      <c r="G63" s="152"/>
      <c r="H63" s="68">
        <v>70</v>
      </c>
      <c r="I63" s="72"/>
      <c r="J63" s="152">
        <v>1</v>
      </c>
      <c r="K63" s="152">
        <v>1</v>
      </c>
      <c r="L63" s="152"/>
      <c r="M63" s="70">
        <f t="shared" si="6"/>
        <v>0</v>
      </c>
      <c r="N63" s="70">
        <f t="shared" si="7"/>
        <v>0</v>
      </c>
      <c r="O63" s="152"/>
      <c r="P63" s="68">
        <v>16</v>
      </c>
    </row>
    <row r="64" spans="1:16" s="58" customFormat="1" ht="25.5" x14ac:dyDescent="0.35">
      <c r="A64" s="76" t="s">
        <v>78</v>
      </c>
      <c r="B64" s="153">
        <v>14</v>
      </c>
      <c r="C64" s="153">
        <v>14</v>
      </c>
      <c r="D64" s="153">
        <v>13</v>
      </c>
      <c r="E64" s="70">
        <f t="shared" si="4"/>
        <v>0.9285714285714286</v>
      </c>
      <c r="F64" s="70">
        <f t="shared" si="5"/>
        <v>0.9285714285714286</v>
      </c>
      <c r="G64" s="153">
        <v>3</v>
      </c>
      <c r="H64" s="68">
        <v>3</v>
      </c>
      <c r="I64" s="67"/>
      <c r="J64" s="153">
        <v>1</v>
      </c>
      <c r="K64" s="153">
        <v>4</v>
      </c>
      <c r="L64" s="153"/>
      <c r="M64" s="70">
        <f t="shared" si="6"/>
        <v>0</v>
      </c>
      <c r="N64" s="70">
        <f t="shared" si="7"/>
        <v>0</v>
      </c>
      <c r="O64" s="153"/>
      <c r="P64" s="68">
        <v>3</v>
      </c>
    </row>
    <row r="65" spans="1:16" s="58" customFormat="1" ht="25.5" x14ac:dyDescent="0.35">
      <c r="A65" s="76" t="s">
        <v>35</v>
      </c>
      <c r="B65" s="153">
        <v>43</v>
      </c>
      <c r="C65" s="153">
        <v>46</v>
      </c>
      <c r="D65" s="153">
        <v>37</v>
      </c>
      <c r="E65" s="70">
        <f t="shared" si="4"/>
        <v>0.86046511627906974</v>
      </c>
      <c r="F65" s="70">
        <f t="shared" si="5"/>
        <v>0.80434782608695654</v>
      </c>
      <c r="G65" s="153">
        <v>34</v>
      </c>
      <c r="H65" s="68">
        <v>711</v>
      </c>
      <c r="I65" s="67"/>
      <c r="J65" s="153">
        <v>8</v>
      </c>
      <c r="K65" s="153">
        <v>10</v>
      </c>
      <c r="L65" s="153">
        <v>6</v>
      </c>
      <c r="M65" s="70">
        <f t="shared" si="6"/>
        <v>0.75</v>
      </c>
      <c r="N65" s="70">
        <f t="shared" si="7"/>
        <v>0.6</v>
      </c>
      <c r="O65" s="153">
        <v>6</v>
      </c>
      <c r="P65" s="68">
        <v>113</v>
      </c>
    </row>
    <row r="66" spans="1:16" s="58" customFormat="1" ht="25.5" x14ac:dyDescent="0.35">
      <c r="A66" s="76" t="s">
        <v>60</v>
      </c>
      <c r="B66" s="153">
        <v>3</v>
      </c>
      <c r="C66" s="153">
        <v>6</v>
      </c>
      <c r="D66" s="153">
        <v>2</v>
      </c>
      <c r="E66" s="70">
        <f t="shared" si="4"/>
        <v>0.66666666666666663</v>
      </c>
      <c r="F66" s="70">
        <f t="shared" si="5"/>
        <v>0.33333333333333331</v>
      </c>
      <c r="G66" s="153">
        <v>2</v>
      </c>
      <c r="H66" s="68">
        <v>109</v>
      </c>
      <c r="I66" s="67"/>
      <c r="J66" s="153">
        <v>1</v>
      </c>
      <c r="K66" s="153">
        <v>4</v>
      </c>
      <c r="L66" s="153">
        <v>1</v>
      </c>
      <c r="M66" s="70">
        <f t="shared" si="6"/>
        <v>1</v>
      </c>
      <c r="N66" s="70">
        <f t="shared" si="7"/>
        <v>0.25</v>
      </c>
      <c r="O66" s="153">
        <v>1</v>
      </c>
      <c r="P66" s="68">
        <v>36</v>
      </c>
    </row>
    <row r="67" spans="1:16" ht="25.5" x14ac:dyDescent="0.35">
      <c r="A67" s="74" t="s">
        <v>36</v>
      </c>
      <c r="B67" s="152">
        <v>29</v>
      </c>
      <c r="C67" s="152">
        <v>31</v>
      </c>
      <c r="D67" s="152">
        <v>27</v>
      </c>
      <c r="E67" s="70">
        <f t="shared" si="4"/>
        <v>0.93103448275862066</v>
      </c>
      <c r="F67" s="70">
        <f t="shared" si="5"/>
        <v>0.87096774193548387</v>
      </c>
      <c r="G67" s="152">
        <v>20</v>
      </c>
      <c r="H67" s="68">
        <v>476</v>
      </c>
      <c r="I67" s="72"/>
      <c r="J67" s="152">
        <v>23</v>
      </c>
      <c r="K67" s="152">
        <v>30</v>
      </c>
      <c r="L67" s="152">
        <v>16</v>
      </c>
      <c r="M67" s="70">
        <f t="shared" si="6"/>
        <v>0.69565217391304346</v>
      </c>
      <c r="N67" s="70">
        <f t="shared" si="7"/>
        <v>0.53333333333333333</v>
      </c>
      <c r="O67" s="152">
        <v>12</v>
      </c>
      <c r="P67" s="68">
        <v>508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1167</v>
      </c>
      <c r="C69" s="69">
        <f>SUM(C10:C67)</f>
        <v>1285</v>
      </c>
      <c r="D69" s="69">
        <f>SUM(D10:D67)</f>
        <v>1002</v>
      </c>
      <c r="E69" s="70">
        <f t="shared" si="4"/>
        <v>0.8586118251928021</v>
      </c>
      <c r="F69" s="70">
        <f t="shared" si="5"/>
        <v>0.77976653696498055</v>
      </c>
      <c r="G69" s="69">
        <f>SUM(G10:G67)</f>
        <v>919</v>
      </c>
      <c r="H69" s="68">
        <f>SUM(H10:H67)</f>
        <v>29079</v>
      </c>
      <c r="I69" s="72"/>
      <c r="J69" s="69">
        <f>SUM(J10:J67)</f>
        <v>362</v>
      </c>
      <c r="K69" s="69">
        <f>SUM(K10:K67)</f>
        <v>449</v>
      </c>
      <c r="L69" s="69">
        <f>SUM(L10:L67)</f>
        <v>211</v>
      </c>
      <c r="M69" s="70">
        <f t="shared" si="6"/>
        <v>0.58287292817679559</v>
      </c>
      <c r="N69" s="70">
        <f t="shared" si="7"/>
        <v>0.46993318485523383</v>
      </c>
      <c r="O69" s="69">
        <f>SUM(O10:O67)</f>
        <v>197</v>
      </c>
      <c r="P69" s="68">
        <f>SUM(P10:P67)</f>
        <v>6212</v>
      </c>
    </row>
    <row r="70" spans="1:16" x14ac:dyDescent="0.35">
      <c r="A70" s="71" t="s">
        <v>45</v>
      </c>
      <c r="B70" s="69">
        <f>SUM(B69+J69)</f>
        <v>1529</v>
      </c>
      <c r="C70" s="69">
        <f>SUM(C69+K69)</f>
        <v>1734</v>
      </c>
      <c r="D70" s="69">
        <f>SUM(D69+L69)</f>
        <v>1213</v>
      </c>
      <c r="E70" s="70">
        <f t="shared" si="4"/>
        <v>0.79332897318508833</v>
      </c>
      <c r="F70" s="70">
        <f t="shared" si="5"/>
        <v>0.69953863898500579</v>
      </c>
      <c r="G70" s="69">
        <f>SUM(G69+O69)</f>
        <v>1116</v>
      </c>
      <c r="H70" s="68">
        <f>H69+P69</f>
        <v>35291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I77:P77"/>
    <mergeCell ref="J5:L5"/>
    <mergeCell ref="M5:O5"/>
    <mergeCell ref="A83:G83"/>
    <mergeCell ref="A77:D77"/>
    <mergeCell ref="J7:P7"/>
    <mergeCell ref="A8:A9"/>
    <mergeCell ref="B8:B9"/>
    <mergeCell ref="C8:C9"/>
    <mergeCell ref="G8:H8"/>
    <mergeCell ref="J8:J9"/>
    <mergeCell ref="K8:K9"/>
    <mergeCell ref="L8:L9"/>
    <mergeCell ref="A82:G82"/>
    <mergeCell ref="O8:P8"/>
    <mergeCell ref="A79:D79"/>
    <mergeCell ref="I79:P7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5"/>
  <sheetViews>
    <sheetView zoomScale="70" zoomScaleNormal="70" workbookViewId="0">
      <pane xSplit="1" ySplit="9" topLeftCell="B52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328125" defaultRowHeight="12.75" x14ac:dyDescent="0.35"/>
  <cols>
    <col min="1" max="1" width="29.86328125" style="52" customWidth="1"/>
    <col min="2" max="4" width="9.1328125" style="52"/>
    <col min="5" max="5" width="9.1328125" style="53"/>
    <col min="6" max="6" width="13.73046875" style="53" customWidth="1"/>
    <col min="7" max="7" width="16.86328125" style="52" customWidth="1"/>
    <col min="8" max="8" width="16.265625" style="52" customWidth="1"/>
    <col min="9" max="9" width="3.265625" style="52" customWidth="1"/>
    <col min="10" max="12" width="9.1328125" style="52"/>
    <col min="13" max="14" width="9.1328125" style="53"/>
    <col min="15" max="15" width="16.86328125" style="52" customWidth="1"/>
    <col min="16" max="16" width="16.73046875" style="52" customWidth="1"/>
    <col min="17" max="16384" width="9.1328125" style="52"/>
  </cols>
  <sheetData>
    <row r="1" spans="1:16" ht="13.15" x14ac:dyDescent="0.4">
      <c r="A1" s="98" t="s">
        <v>38</v>
      </c>
      <c r="B1" s="98"/>
      <c r="C1" s="98"/>
      <c r="D1" s="98"/>
      <c r="E1" s="99"/>
      <c r="F1" s="99"/>
      <c r="G1" s="98"/>
      <c r="H1" s="98"/>
      <c r="I1" s="98"/>
      <c r="J1" s="98"/>
      <c r="K1" s="98"/>
    </row>
    <row r="2" spans="1:16" ht="13.15" x14ac:dyDescent="0.4">
      <c r="A2" s="98" t="s">
        <v>39</v>
      </c>
      <c r="B2" s="98"/>
      <c r="C2" s="98"/>
      <c r="D2" s="98"/>
      <c r="E2" s="99"/>
      <c r="F2" s="99"/>
      <c r="G2" s="98"/>
      <c r="H2" s="98"/>
      <c r="I2" s="98"/>
      <c r="J2" s="98"/>
      <c r="K2" s="98"/>
    </row>
    <row r="3" spans="1:16" ht="13.15" x14ac:dyDescent="0.4">
      <c r="A3" s="98"/>
      <c r="B3" s="98"/>
      <c r="C3" s="98"/>
      <c r="D3" s="98"/>
      <c r="E3" s="99"/>
      <c r="F3" s="99"/>
      <c r="G3" s="98"/>
      <c r="H3" s="98"/>
      <c r="I3" s="98"/>
      <c r="J3" s="98"/>
      <c r="K3" s="98"/>
    </row>
    <row r="4" spans="1:16" ht="13.15" x14ac:dyDescent="0.4">
      <c r="A4" s="98" t="s">
        <v>118</v>
      </c>
      <c r="B4" s="98"/>
      <c r="C4" s="98"/>
      <c r="D4" s="98"/>
      <c r="E4" s="99"/>
      <c r="F4" s="99"/>
      <c r="G4" s="98"/>
      <c r="H4" s="98"/>
      <c r="I4" s="98"/>
      <c r="J4" s="98"/>
      <c r="K4" s="98"/>
    </row>
    <row r="5" spans="1:16" ht="13.15" x14ac:dyDescent="0.4">
      <c r="A5" s="98" t="s">
        <v>112</v>
      </c>
      <c r="B5" s="98"/>
      <c r="C5" s="98"/>
      <c r="D5" s="98"/>
      <c r="E5" s="99"/>
      <c r="F5" s="99"/>
      <c r="G5" s="98"/>
      <c r="H5" s="98"/>
      <c r="I5" s="98"/>
      <c r="J5" s="356" t="s">
        <v>92</v>
      </c>
      <c r="K5" s="356"/>
      <c r="L5" s="356"/>
      <c r="M5" s="357" t="s">
        <v>85</v>
      </c>
      <c r="N5" s="357"/>
      <c r="O5" s="357"/>
    </row>
    <row r="7" spans="1:16" ht="13.15" x14ac:dyDescent="0.4">
      <c r="A7" s="97"/>
      <c r="B7" s="95" t="s">
        <v>0</v>
      </c>
      <c r="C7" s="95"/>
      <c r="D7" s="95"/>
      <c r="E7" s="96"/>
      <c r="F7" s="96"/>
      <c r="G7" s="95"/>
      <c r="H7" s="95"/>
      <c r="I7" s="94"/>
      <c r="J7" s="366" t="s">
        <v>1</v>
      </c>
      <c r="K7" s="367"/>
      <c r="L7" s="368"/>
      <c r="M7" s="368"/>
      <c r="N7" s="368"/>
      <c r="O7" s="368"/>
      <c r="P7" s="369"/>
    </row>
    <row r="8" spans="1:16" ht="69.75" x14ac:dyDescent="0.35">
      <c r="A8" s="370" t="s">
        <v>2</v>
      </c>
      <c r="B8" s="360" t="s">
        <v>75</v>
      </c>
      <c r="C8" s="360" t="s">
        <v>76</v>
      </c>
      <c r="D8" s="93" t="s">
        <v>42</v>
      </c>
      <c r="E8" s="92" t="s">
        <v>66</v>
      </c>
      <c r="F8" s="92" t="s">
        <v>67</v>
      </c>
      <c r="G8" s="358" t="s">
        <v>43</v>
      </c>
      <c r="H8" s="359"/>
      <c r="J8" s="360" t="s">
        <v>75</v>
      </c>
      <c r="K8" s="360" t="s">
        <v>76</v>
      </c>
      <c r="L8" s="360" t="s">
        <v>4</v>
      </c>
      <c r="M8" s="92" t="s">
        <v>66</v>
      </c>
      <c r="N8" s="92" t="s">
        <v>67</v>
      </c>
      <c r="O8" s="358" t="s">
        <v>44</v>
      </c>
      <c r="P8" s="359"/>
    </row>
    <row r="9" spans="1:16" x14ac:dyDescent="0.35">
      <c r="A9" s="371"/>
      <c r="B9" s="361"/>
      <c r="C9" s="361"/>
      <c r="D9" s="91"/>
      <c r="E9" s="70"/>
      <c r="F9" s="44"/>
      <c r="G9" s="89" t="s">
        <v>41</v>
      </c>
      <c r="H9" s="90" t="s">
        <v>40</v>
      </c>
      <c r="J9" s="361"/>
      <c r="K9" s="361"/>
      <c r="L9" s="362"/>
      <c r="M9" s="70"/>
      <c r="N9" s="44"/>
      <c r="O9" s="89" t="s">
        <v>41</v>
      </c>
      <c r="P9" s="89" t="s">
        <v>40</v>
      </c>
    </row>
    <row r="10" spans="1:16" ht="25.5" x14ac:dyDescent="0.35">
      <c r="A10" s="88" t="s">
        <v>50</v>
      </c>
      <c r="B10" s="151">
        <v>58</v>
      </c>
      <c r="C10" s="151">
        <v>59</v>
      </c>
      <c r="D10" s="152">
        <v>47</v>
      </c>
      <c r="E10" s="70">
        <f t="shared" ref="E10:E41" si="0">IF(ISERROR(D10/B10), "-", (D10/B10))</f>
        <v>0.81034482758620685</v>
      </c>
      <c r="F10" s="70">
        <f t="shared" ref="F10:F41" si="1">IF(ISERROR(D10/C10), "-", (D10/C10))</f>
        <v>0.79661016949152541</v>
      </c>
      <c r="G10" s="152">
        <v>46</v>
      </c>
      <c r="H10" s="68">
        <v>613</v>
      </c>
      <c r="I10" s="72"/>
      <c r="J10" s="152">
        <v>3</v>
      </c>
      <c r="K10" s="152">
        <v>3</v>
      </c>
      <c r="L10" s="152">
        <v>3</v>
      </c>
      <c r="M10" s="70">
        <f t="shared" ref="M10:M41" si="2">IF(ISERROR(L10/J10), "-", (L10/J10))</f>
        <v>1</v>
      </c>
      <c r="N10" s="70">
        <f t="shared" ref="N10:N41" si="3">IF(ISERROR(L10/K10), "-", (L10/K10))</f>
        <v>1</v>
      </c>
      <c r="O10" s="152">
        <v>3</v>
      </c>
      <c r="P10" s="68">
        <v>71</v>
      </c>
    </row>
    <row r="11" spans="1:16" ht="25.5" x14ac:dyDescent="0.35">
      <c r="A11" s="87" t="s">
        <v>5</v>
      </c>
      <c r="B11" s="135"/>
      <c r="C11" s="135"/>
      <c r="D11" s="135"/>
      <c r="E11" s="70" t="str">
        <f t="shared" si="0"/>
        <v>-</v>
      </c>
      <c r="F11" s="70" t="str">
        <f t="shared" si="1"/>
        <v>-</v>
      </c>
      <c r="G11" s="135"/>
      <c r="H11" s="68">
        <v>0</v>
      </c>
      <c r="I11" s="72"/>
      <c r="J11" s="135"/>
      <c r="K11" s="135"/>
      <c r="L11" s="135"/>
      <c r="M11" s="70" t="str">
        <f t="shared" si="2"/>
        <v>-</v>
      </c>
      <c r="N11" s="70" t="str">
        <f t="shared" si="3"/>
        <v>-</v>
      </c>
      <c r="O11" s="135"/>
      <c r="P11" s="68">
        <v>0</v>
      </c>
    </row>
    <row r="12" spans="1:16" ht="25.5" x14ac:dyDescent="0.35">
      <c r="A12" s="74" t="s">
        <v>6</v>
      </c>
      <c r="B12" s="152">
        <v>0</v>
      </c>
      <c r="C12" s="152">
        <v>0</v>
      </c>
      <c r="D12" s="152">
        <v>0</v>
      </c>
      <c r="E12" s="70" t="str">
        <f t="shared" si="0"/>
        <v>-</v>
      </c>
      <c r="F12" s="70" t="str">
        <f t="shared" si="1"/>
        <v>-</v>
      </c>
      <c r="G12" s="152">
        <v>1</v>
      </c>
      <c r="H12" s="68">
        <v>2</v>
      </c>
      <c r="I12" s="72"/>
      <c r="J12" s="152">
        <v>1</v>
      </c>
      <c r="K12" s="152">
        <v>2</v>
      </c>
      <c r="L12" s="152">
        <v>0</v>
      </c>
      <c r="M12" s="70">
        <f t="shared" si="2"/>
        <v>0</v>
      </c>
      <c r="N12" s="70">
        <f t="shared" si="3"/>
        <v>0</v>
      </c>
      <c r="O12" s="152">
        <v>0</v>
      </c>
      <c r="P12" s="68">
        <v>12</v>
      </c>
    </row>
    <row r="13" spans="1:16" ht="25.5" x14ac:dyDescent="0.35">
      <c r="A13" s="74" t="s">
        <v>7</v>
      </c>
      <c r="B13" s="152">
        <v>67</v>
      </c>
      <c r="C13" s="152">
        <v>69</v>
      </c>
      <c r="D13" s="152">
        <v>55</v>
      </c>
      <c r="E13" s="70">
        <f t="shared" si="0"/>
        <v>0.82089552238805974</v>
      </c>
      <c r="F13" s="70">
        <f t="shared" si="1"/>
        <v>0.79710144927536231</v>
      </c>
      <c r="G13" s="152">
        <v>53</v>
      </c>
      <c r="H13" s="68">
        <v>3708</v>
      </c>
      <c r="I13" s="72"/>
      <c r="J13" s="152">
        <v>25</v>
      </c>
      <c r="K13" s="152">
        <v>26</v>
      </c>
      <c r="L13" s="152">
        <v>16</v>
      </c>
      <c r="M13" s="70">
        <f t="shared" si="2"/>
        <v>0.64</v>
      </c>
      <c r="N13" s="70">
        <f t="shared" si="3"/>
        <v>0.61538461538461542</v>
      </c>
      <c r="O13" s="152">
        <v>16</v>
      </c>
      <c r="P13" s="68">
        <v>455</v>
      </c>
    </row>
    <row r="14" spans="1:16" ht="25.5" x14ac:dyDescent="0.35">
      <c r="A14" s="74" t="s">
        <v>8</v>
      </c>
      <c r="B14" s="135"/>
      <c r="C14" s="135"/>
      <c r="D14" s="135"/>
      <c r="E14" s="70" t="str">
        <f t="shared" si="0"/>
        <v>-</v>
      </c>
      <c r="F14" s="70" t="str">
        <f t="shared" si="1"/>
        <v>-</v>
      </c>
      <c r="G14" s="135"/>
      <c r="H14" s="68">
        <v>0</v>
      </c>
      <c r="I14" s="72"/>
      <c r="J14" s="135"/>
      <c r="K14" s="135"/>
      <c r="L14" s="135"/>
      <c r="M14" s="70" t="str">
        <f t="shared" si="2"/>
        <v>-</v>
      </c>
      <c r="N14" s="70" t="str">
        <f t="shared" si="3"/>
        <v>-</v>
      </c>
      <c r="O14" s="135"/>
      <c r="P14" s="68">
        <v>0</v>
      </c>
    </row>
    <row r="15" spans="1:16" ht="25.5" x14ac:dyDescent="0.35">
      <c r="A15" s="74" t="s">
        <v>9</v>
      </c>
      <c r="B15" s="152">
        <v>11</v>
      </c>
      <c r="C15" s="152">
        <v>11</v>
      </c>
      <c r="D15" s="152">
        <v>11</v>
      </c>
      <c r="E15" s="70">
        <f t="shared" si="0"/>
        <v>1</v>
      </c>
      <c r="F15" s="70">
        <f t="shared" si="1"/>
        <v>1</v>
      </c>
      <c r="G15" s="152">
        <v>11</v>
      </c>
      <c r="H15" s="68">
        <v>177</v>
      </c>
      <c r="I15" s="72"/>
      <c r="J15" s="152">
        <v>1</v>
      </c>
      <c r="K15" s="152">
        <v>1</v>
      </c>
      <c r="L15" s="152">
        <v>0</v>
      </c>
      <c r="M15" s="70">
        <f t="shared" si="2"/>
        <v>0</v>
      </c>
      <c r="N15" s="70">
        <f t="shared" si="3"/>
        <v>0</v>
      </c>
      <c r="O15" s="152">
        <v>0</v>
      </c>
      <c r="P15" s="68">
        <v>31</v>
      </c>
    </row>
    <row r="16" spans="1:16" ht="25.5" x14ac:dyDescent="0.35">
      <c r="A16" s="74" t="s">
        <v>10</v>
      </c>
      <c r="B16" s="152">
        <v>7</v>
      </c>
      <c r="C16" s="152">
        <v>7</v>
      </c>
      <c r="D16" s="152">
        <v>5</v>
      </c>
      <c r="E16" s="70">
        <f t="shared" si="0"/>
        <v>0.7142857142857143</v>
      </c>
      <c r="F16" s="70">
        <f t="shared" si="1"/>
        <v>0.7142857142857143</v>
      </c>
      <c r="G16" s="152">
        <v>4</v>
      </c>
      <c r="H16" s="68">
        <v>371</v>
      </c>
      <c r="I16" s="72"/>
      <c r="J16" s="152">
        <v>2</v>
      </c>
      <c r="K16" s="152">
        <v>2</v>
      </c>
      <c r="L16" s="152">
        <v>1</v>
      </c>
      <c r="M16" s="70">
        <f t="shared" si="2"/>
        <v>0.5</v>
      </c>
      <c r="N16" s="70">
        <f t="shared" si="3"/>
        <v>0.5</v>
      </c>
      <c r="O16" s="152">
        <v>0</v>
      </c>
      <c r="P16" s="68">
        <v>37</v>
      </c>
    </row>
    <row r="17" spans="1:16" ht="25.5" x14ac:dyDescent="0.35">
      <c r="A17" s="74" t="s">
        <v>11</v>
      </c>
      <c r="B17" s="152">
        <v>1</v>
      </c>
      <c r="C17" s="152">
        <v>1</v>
      </c>
      <c r="D17" s="152">
        <v>1</v>
      </c>
      <c r="E17" s="70">
        <f t="shared" si="0"/>
        <v>1</v>
      </c>
      <c r="F17" s="70">
        <f t="shared" si="1"/>
        <v>1</v>
      </c>
      <c r="G17" s="152">
        <v>1</v>
      </c>
      <c r="H17" s="68">
        <v>8</v>
      </c>
      <c r="I17" s="72"/>
      <c r="J17" s="152">
        <v>0</v>
      </c>
      <c r="K17" s="152">
        <v>0</v>
      </c>
      <c r="L17" s="152">
        <v>0</v>
      </c>
      <c r="M17" s="70" t="str">
        <f t="shared" si="2"/>
        <v>-</v>
      </c>
      <c r="N17" s="70" t="str">
        <f t="shared" si="3"/>
        <v>-</v>
      </c>
      <c r="O17" s="152">
        <v>0</v>
      </c>
      <c r="P17" s="68">
        <v>15</v>
      </c>
    </row>
    <row r="18" spans="1:16" ht="25.5" x14ac:dyDescent="0.35">
      <c r="A18" s="74" t="s">
        <v>12</v>
      </c>
      <c r="B18" s="152">
        <v>215</v>
      </c>
      <c r="C18" s="152">
        <v>233</v>
      </c>
      <c r="D18" s="152">
        <v>152</v>
      </c>
      <c r="E18" s="70">
        <f t="shared" si="0"/>
        <v>0.7069767441860465</v>
      </c>
      <c r="F18" s="70">
        <f t="shared" si="1"/>
        <v>0.6523605150214592</v>
      </c>
      <c r="G18" s="152">
        <v>153</v>
      </c>
      <c r="H18" s="68">
        <v>3777</v>
      </c>
      <c r="I18" s="72"/>
      <c r="J18" s="152">
        <v>38</v>
      </c>
      <c r="K18" s="152">
        <v>42</v>
      </c>
      <c r="L18" s="152">
        <v>16</v>
      </c>
      <c r="M18" s="70">
        <f t="shared" si="2"/>
        <v>0.42105263157894735</v>
      </c>
      <c r="N18" s="70">
        <f t="shared" si="3"/>
        <v>0.38095238095238093</v>
      </c>
      <c r="O18" s="152">
        <v>16</v>
      </c>
      <c r="P18" s="68">
        <v>530</v>
      </c>
    </row>
    <row r="19" spans="1:16" s="58" customFormat="1" ht="25.5" x14ac:dyDescent="0.35">
      <c r="A19" s="76" t="s">
        <v>49</v>
      </c>
      <c r="B19" s="128"/>
      <c r="C19" s="128"/>
      <c r="D19" s="128"/>
      <c r="E19" s="70" t="str">
        <f t="shared" si="0"/>
        <v>-</v>
      </c>
      <c r="F19" s="70" t="str">
        <f t="shared" si="1"/>
        <v>-</v>
      </c>
      <c r="G19" s="128"/>
      <c r="H19" s="68">
        <v>1</v>
      </c>
      <c r="I19" s="67"/>
      <c r="J19" s="128"/>
      <c r="K19" s="128"/>
      <c r="L19" s="128"/>
      <c r="M19" s="70" t="str">
        <f t="shared" si="2"/>
        <v>-</v>
      </c>
      <c r="N19" s="70" t="str">
        <f t="shared" si="3"/>
        <v>-</v>
      </c>
      <c r="O19" s="128"/>
      <c r="P19" s="68">
        <v>3</v>
      </c>
    </row>
    <row r="20" spans="1:16" s="58" customFormat="1" ht="25.5" x14ac:dyDescent="0.35">
      <c r="A20" s="76" t="s">
        <v>51</v>
      </c>
      <c r="B20" s="153">
        <v>0</v>
      </c>
      <c r="C20" s="153">
        <v>0</v>
      </c>
      <c r="D20" s="153">
        <v>0</v>
      </c>
      <c r="E20" s="70" t="str">
        <f t="shared" si="0"/>
        <v>-</v>
      </c>
      <c r="F20" s="70" t="str">
        <f t="shared" si="1"/>
        <v>-</v>
      </c>
      <c r="G20" s="153">
        <v>0</v>
      </c>
      <c r="H20" s="68">
        <v>0</v>
      </c>
      <c r="I20" s="67"/>
      <c r="J20" s="153">
        <v>26</v>
      </c>
      <c r="K20" s="153">
        <v>32</v>
      </c>
      <c r="L20" s="153">
        <v>18</v>
      </c>
      <c r="M20" s="70">
        <f t="shared" si="2"/>
        <v>0.69230769230769229</v>
      </c>
      <c r="N20" s="70">
        <f t="shared" si="3"/>
        <v>0.5625</v>
      </c>
      <c r="O20" s="153">
        <v>18</v>
      </c>
      <c r="P20" s="68">
        <v>80</v>
      </c>
    </row>
    <row r="21" spans="1:16" ht="25.5" x14ac:dyDescent="0.35">
      <c r="A21" s="74" t="s">
        <v>13</v>
      </c>
      <c r="B21" s="152">
        <v>473</v>
      </c>
      <c r="C21" s="152">
        <v>506</v>
      </c>
      <c r="D21" s="152">
        <v>364</v>
      </c>
      <c r="E21" s="70">
        <f t="shared" si="0"/>
        <v>0.76955602536997891</v>
      </c>
      <c r="F21" s="70">
        <f t="shared" si="1"/>
        <v>0.71936758893280628</v>
      </c>
      <c r="G21" s="152">
        <v>380</v>
      </c>
      <c r="H21" s="68">
        <v>6073</v>
      </c>
      <c r="I21" s="72"/>
      <c r="J21" s="152">
        <v>26</v>
      </c>
      <c r="K21" s="152">
        <v>31</v>
      </c>
      <c r="L21" s="152">
        <v>6</v>
      </c>
      <c r="M21" s="70">
        <f t="shared" si="2"/>
        <v>0.23076923076923078</v>
      </c>
      <c r="N21" s="70">
        <f t="shared" si="3"/>
        <v>0.19354838709677419</v>
      </c>
      <c r="O21" s="152">
        <v>6</v>
      </c>
      <c r="P21" s="68">
        <v>352</v>
      </c>
    </row>
    <row r="22" spans="1:16" ht="25.5" x14ac:dyDescent="0.35">
      <c r="A22" s="74" t="s">
        <v>14</v>
      </c>
      <c r="B22" s="152">
        <v>20</v>
      </c>
      <c r="C22" s="152">
        <v>24</v>
      </c>
      <c r="D22" s="152">
        <v>12</v>
      </c>
      <c r="E22" s="70">
        <f t="shared" si="0"/>
        <v>0.6</v>
      </c>
      <c r="F22" s="70">
        <f t="shared" si="1"/>
        <v>0.5</v>
      </c>
      <c r="G22" s="152">
        <v>10</v>
      </c>
      <c r="H22" s="68">
        <v>461</v>
      </c>
      <c r="I22" s="72"/>
      <c r="J22" s="152">
        <v>47</v>
      </c>
      <c r="K22" s="152">
        <v>56</v>
      </c>
      <c r="L22" s="152">
        <v>13</v>
      </c>
      <c r="M22" s="70">
        <f t="shared" si="2"/>
        <v>0.27659574468085107</v>
      </c>
      <c r="N22" s="70">
        <f t="shared" si="3"/>
        <v>0.23214285714285715</v>
      </c>
      <c r="O22" s="152">
        <v>11</v>
      </c>
      <c r="P22" s="68">
        <v>597</v>
      </c>
    </row>
    <row r="23" spans="1:16" ht="38.25" x14ac:dyDescent="0.35">
      <c r="A23" s="81" t="s">
        <v>73</v>
      </c>
      <c r="B23" s="156"/>
      <c r="C23" s="156"/>
      <c r="D23" s="156"/>
      <c r="E23" s="78" t="str">
        <f t="shared" si="0"/>
        <v>-</v>
      </c>
      <c r="F23" s="78" t="str">
        <f t="shared" si="1"/>
        <v>-</v>
      </c>
      <c r="G23" s="156"/>
      <c r="H23" s="68">
        <v>0</v>
      </c>
      <c r="I23" s="79"/>
      <c r="J23" s="156"/>
      <c r="K23" s="156"/>
      <c r="L23" s="156"/>
      <c r="M23" s="78" t="str">
        <f t="shared" si="2"/>
        <v>-</v>
      </c>
      <c r="N23" s="78" t="str">
        <f t="shared" si="3"/>
        <v>-</v>
      </c>
      <c r="O23" s="156"/>
      <c r="P23" s="68">
        <v>0</v>
      </c>
    </row>
    <row r="24" spans="1:16" ht="25.5" x14ac:dyDescent="0.35">
      <c r="A24" s="74" t="s">
        <v>52</v>
      </c>
      <c r="B24" s="135"/>
      <c r="C24" s="135"/>
      <c r="D24" s="135"/>
      <c r="E24" s="70" t="str">
        <f t="shared" si="0"/>
        <v>-</v>
      </c>
      <c r="F24" s="70" t="str">
        <f t="shared" si="1"/>
        <v>-</v>
      </c>
      <c r="G24" s="135"/>
      <c r="H24" s="68">
        <v>0</v>
      </c>
      <c r="I24" s="72"/>
      <c r="J24" s="135"/>
      <c r="K24" s="135"/>
      <c r="L24" s="135"/>
      <c r="M24" s="70" t="str">
        <f t="shared" si="2"/>
        <v>-</v>
      </c>
      <c r="N24" s="70" t="str">
        <f t="shared" si="3"/>
        <v>-</v>
      </c>
      <c r="O24" s="135"/>
      <c r="P24" s="68">
        <v>0</v>
      </c>
    </row>
    <row r="25" spans="1:16" ht="25.5" x14ac:dyDescent="0.35">
      <c r="A25" s="86" t="s">
        <v>15</v>
      </c>
      <c r="B25" s="155"/>
      <c r="C25" s="155"/>
      <c r="D25" s="155"/>
      <c r="E25" s="84" t="str">
        <f t="shared" si="0"/>
        <v>-</v>
      </c>
      <c r="F25" s="84" t="str">
        <f t="shared" si="1"/>
        <v>-</v>
      </c>
      <c r="G25" s="155"/>
      <c r="H25" s="68">
        <v>54</v>
      </c>
      <c r="I25" s="85"/>
      <c r="J25" s="155"/>
      <c r="K25" s="155"/>
      <c r="L25" s="155"/>
      <c r="M25" s="84" t="str">
        <f t="shared" si="2"/>
        <v>-</v>
      </c>
      <c r="N25" s="84" t="str">
        <f t="shared" si="3"/>
        <v>-</v>
      </c>
      <c r="O25" s="155"/>
      <c r="P25" s="68">
        <v>24</v>
      </c>
    </row>
    <row r="26" spans="1:16" ht="25.5" x14ac:dyDescent="0.35">
      <c r="A26" s="74" t="s">
        <v>16</v>
      </c>
      <c r="B26" s="135"/>
      <c r="C26" s="135"/>
      <c r="D26" s="135"/>
      <c r="E26" s="70" t="str">
        <f t="shared" si="0"/>
        <v>-</v>
      </c>
      <c r="F26" s="70" t="str">
        <f t="shared" si="1"/>
        <v>-</v>
      </c>
      <c r="G26" s="135"/>
      <c r="H26" s="68">
        <v>2</v>
      </c>
      <c r="I26" s="72"/>
      <c r="J26" s="135"/>
      <c r="K26" s="135"/>
      <c r="L26" s="135"/>
      <c r="M26" s="70" t="str">
        <f t="shared" si="2"/>
        <v>-</v>
      </c>
      <c r="N26" s="70" t="str">
        <f t="shared" si="3"/>
        <v>-</v>
      </c>
      <c r="O26" s="135"/>
      <c r="P26" s="68">
        <v>4</v>
      </c>
    </row>
    <row r="27" spans="1:16" ht="38.25" x14ac:dyDescent="0.35">
      <c r="A27" s="82" t="s">
        <v>71</v>
      </c>
      <c r="B27" s="156"/>
      <c r="C27" s="156"/>
      <c r="D27" s="156"/>
      <c r="E27" s="78" t="str">
        <f t="shared" si="0"/>
        <v>-</v>
      </c>
      <c r="F27" s="78" t="str">
        <f t="shared" si="1"/>
        <v>-</v>
      </c>
      <c r="G27" s="156"/>
      <c r="H27" s="68">
        <v>0</v>
      </c>
      <c r="I27" s="79"/>
      <c r="J27" s="156"/>
      <c r="K27" s="156"/>
      <c r="L27" s="156"/>
      <c r="M27" s="78" t="str">
        <f t="shared" si="2"/>
        <v>-</v>
      </c>
      <c r="N27" s="78" t="str">
        <f t="shared" si="3"/>
        <v>-</v>
      </c>
      <c r="O27" s="156"/>
      <c r="P27" s="68">
        <v>0</v>
      </c>
    </row>
    <row r="28" spans="1:16" ht="38.25" x14ac:dyDescent="0.35">
      <c r="A28" s="82" t="s">
        <v>72</v>
      </c>
      <c r="B28" s="156"/>
      <c r="C28" s="156"/>
      <c r="D28" s="156"/>
      <c r="E28" s="78" t="str">
        <f t="shared" si="0"/>
        <v>-</v>
      </c>
      <c r="F28" s="78" t="str">
        <f t="shared" si="1"/>
        <v>-</v>
      </c>
      <c r="G28" s="156"/>
      <c r="H28" s="68">
        <v>0</v>
      </c>
      <c r="I28" s="79"/>
      <c r="J28" s="156"/>
      <c r="K28" s="156"/>
      <c r="L28" s="156"/>
      <c r="M28" s="78" t="str">
        <f t="shared" si="2"/>
        <v>-</v>
      </c>
      <c r="N28" s="78" t="str">
        <f t="shared" si="3"/>
        <v>-</v>
      </c>
      <c r="O28" s="156"/>
      <c r="P28" s="68">
        <v>0</v>
      </c>
    </row>
    <row r="29" spans="1:16" ht="25.5" x14ac:dyDescent="0.35">
      <c r="A29" s="74" t="s">
        <v>17</v>
      </c>
      <c r="B29" s="152">
        <v>0</v>
      </c>
      <c r="C29" s="152">
        <v>0</v>
      </c>
      <c r="D29" s="152">
        <v>0</v>
      </c>
      <c r="E29" s="70" t="str">
        <f t="shared" si="0"/>
        <v>-</v>
      </c>
      <c r="F29" s="70" t="str">
        <f t="shared" si="1"/>
        <v>-</v>
      </c>
      <c r="G29" s="152">
        <v>0</v>
      </c>
      <c r="H29" s="68">
        <v>19</v>
      </c>
      <c r="I29" s="72"/>
      <c r="J29" s="152">
        <v>0</v>
      </c>
      <c r="K29" s="152">
        <v>0</v>
      </c>
      <c r="L29" s="152">
        <v>0</v>
      </c>
      <c r="M29" s="70" t="str">
        <f t="shared" si="2"/>
        <v>-</v>
      </c>
      <c r="N29" s="70" t="str">
        <f t="shared" si="3"/>
        <v>-</v>
      </c>
      <c r="O29" s="152">
        <v>0</v>
      </c>
      <c r="P29" s="68">
        <v>7</v>
      </c>
    </row>
    <row r="30" spans="1:16" ht="25.5" x14ac:dyDescent="0.35">
      <c r="A30" s="74" t="s">
        <v>53</v>
      </c>
      <c r="B30" s="152">
        <v>122</v>
      </c>
      <c r="C30" s="152">
        <v>129</v>
      </c>
      <c r="D30" s="152">
        <v>97</v>
      </c>
      <c r="E30" s="70">
        <f t="shared" si="0"/>
        <v>0.79508196721311475</v>
      </c>
      <c r="F30" s="70">
        <f t="shared" si="1"/>
        <v>0.75193798449612403</v>
      </c>
      <c r="G30" s="152">
        <v>115</v>
      </c>
      <c r="H30" s="68">
        <v>2275</v>
      </c>
      <c r="I30" s="72"/>
      <c r="J30" s="152">
        <v>38</v>
      </c>
      <c r="K30" s="152">
        <v>41</v>
      </c>
      <c r="L30" s="152">
        <v>18</v>
      </c>
      <c r="M30" s="70">
        <f t="shared" si="2"/>
        <v>0.47368421052631576</v>
      </c>
      <c r="N30" s="70">
        <f t="shared" si="3"/>
        <v>0.43902439024390244</v>
      </c>
      <c r="O30" s="152">
        <v>19</v>
      </c>
      <c r="P30" s="68">
        <v>909</v>
      </c>
    </row>
    <row r="31" spans="1:16" ht="25.5" x14ac:dyDescent="0.35">
      <c r="A31" s="74" t="s">
        <v>93</v>
      </c>
      <c r="B31" s="152">
        <v>66</v>
      </c>
      <c r="C31" s="152">
        <v>69</v>
      </c>
      <c r="D31" s="152">
        <v>47</v>
      </c>
      <c r="E31" s="70">
        <f t="shared" si="0"/>
        <v>0.71212121212121215</v>
      </c>
      <c r="F31" s="70">
        <f t="shared" si="1"/>
        <v>0.6811594202898551</v>
      </c>
      <c r="G31" s="152">
        <v>48</v>
      </c>
      <c r="H31" s="68">
        <v>1311</v>
      </c>
      <c r="I31" s="72"/>
      <c r="J31" s="152">
        <v>25</v>
      </c>
      <c r="K31" s="152">
        <v>26</v>
      </c>
      <c r="L31" s="152">
        <v>20</v>
      </c>
      <c r="M31" s="70">
        <f t="shared" si="2"/>
        <v>0.8</v>
      </c>
      <c r="N31" s="70">
        <f t="shared" si="3"/>
        <v>0.76923076923076927</v>
      </c>
      <c r="O31" s="152">
        <v>21</v>
      </c>
      <c r="P31" s="68">
        <v>435</v>
      </c>
    </row>
    <row r="32" spans="1:16" s="58" customFormat="1" ht="38.25" x14ac:dyDescent="0.35">
      <c r="A32" s="81" t="s">
        <v>103</v>
      </c>
      <c r="B32" s="156"/>
      <c r="C32" s="156"/>
      <c r="D32" s="156"/>
      <c r="E32" s="78" t="str">
        <f t="shared" si="0"/>
        <v>-</v>
      </c>
      <c r="F32" s="78" t="str">
        <f t="shared" si="1"/>
        <v>-</v>
      </c>
      <c r="G32" s="156"/>
      <c r="H32" s="68">
        <v>0</v>
      </c>
      <c r="I32" s="79"/>
      <c r="J32" s="156"/>
      <c r="K32" s="156"/>
      <c r="L32" s="156"/>
      <c r="M32" s="78" t="str">
        <f t="shared" si="2"/>
        <v>-</v>
      </c>
      <c r="N32" s="78" t="str">
        <f t="shared" si="3"/>
        <v>-</v>
      </c>
      <c r="O32" s="156"/>
      <c r="P32" s="68">
        <v>0</v>
      </c>
    </row>
    <row r="33" spans="1:16" s="58" customFormat="1" ht="51" x14ac:dyDescent="0.35">
      <c r="A33" s="81" t="s">
        <v>102</v>
      </c>
      <c r="B33" s="156"/>
      <c r="C33" s="156"/>
      <c r="D33" s="156"/>
      <c r="E33" s="78" t="str">
        <f t="shared" si="0"/>
        <v>-</v>
      </c>
      <c r="F33" s="78" t="str">
        <f t="shared" si="1"/>
        <v>-</v>
      </c>
      <c r="G33" s="156"/>
      <c r="H33" s="68">
        <v>0</v>
      </c>
      <c r="I33" s="79"/>
      <c r="J33" s="156"/>
      <c r="K33" s="156"/>
      <c r="L33" s="156"/>
      <c r="M33" s="78" t="str">
        <f t="shared" si="2"/>
        <v>-</v>
      </c>
      <c r="N33" s="78" t="str">
        <f t="shared" si="3"/>
        <v>-</v>
      </c>
      <c r="O33" s="156"/>
      <c r="P33" s="68">
        <v>0</v>
      </c>
    </row>
    <row r="34" spans="1:16" s="58" customFormat="1" ht="51" x14ac:dyDescent="0.35">
      <c r="A34" s="81" t="s">
        <v>101</v>
      </c>
      <c r="B34" s="156"/>
      <c r="C34" s="156"/>
      <c r="D34" s="156"/>
      <c r="E34" s="78" t="str">
        <f t="shared" si="0"/>
        <v>-</v>
      </c>
      <c r="F34" s="78" t="str">
        <f t="shared" si="1"/>
        <v>-</v>
      </c>
      <c r="G34" s="156"/>
      <c r="H34" s="68">
        <v>0</v>
      </c>
      <c r="I34" s="79"/>
      <c r="J34" s="156"/>
      <c r="K34" s="156"/>
      <c r="L34" s="156"/>
      <c r="M34" s="78" t="str">
        <f t="shared" si="2"/>
        <v>-</v>
      </c>
      <c r="N34" s="78" t="str">
        <f t="shared" si="3"/>
        <v>-</v>
      </c>
      <c r="O34" s="156"/>
      <c r="P34" s="68">
        <v>0</v>
      </c>
    </row>
    <row r="35" spans="1:16" ht="25.5" x14ac:dyDescent="0.35">
      <c r="A35" s="74" t="s">
        <v>18</v>
      </c>
      <c r="B35" s="135"/>
      <c r="C35" s="135"/>
      <c r="D35" s="135"/>
      <c r="E35" s="70" t="str">
        <f t="shared" si="0"/>
        <v>-</v>
      </c>
      <c r="F35" s="70" t="str">
        <f t="shared" si="1"/>
        <v>-</v>
      </c>
      <c r="G35" s="135"/>
      <c r="H35" s="68">
        <v>0</v>
      </c>
      <c r="I35" s="72"/>
      <c r="J35" s="135"/>
      <c r="K35" s="135"/>
      <c r="L35" s="135"/>
      <c r="M35" s="70" t="str">
        <f t="shared" si="2"/>
        <v>-</v>
      </c>
      <c r="N35" s="70" t="str">
        <f t="shared" si="3"/>
        <v>-</v>
      </c>
      <c r="O35" s="135"/>
      <c r="P35" s="68">
        <v>0</v>
      </c>
    </row>
    <row r="36" spans="1:16" s="58" customFormat="1" ht="25.5" x14ac:dyDescent="0.35">
      <c r="A36" s="76" t="s">
        <v>19</v>
      </c>
      <c r="B36" s="153">
        <v>112</v>
      </c>
      <c r="C36" s="153">
        <v>117</v>
      </c>
      <c r="D36" s="153">
        <v>99</v>
      </c>
      <c r="E36" s="70">
        <f t="shared" si="0"/>
        <v>0.8839285714285714</v>
      </c>
      <c r="F36" s="70">
        <f t="shared" si="1"/>
        <v>0.84615384615384615</v>
      </c>
      <c r="G36" s="153">
        <v>101</v>
      </c>
      <c r="H36" s="68">
        <v>1733</v>
      </c>
      <c r="I36" s="67"/>
      <c r="J36" s="153">
        <v>26</v>
      </c>
      <c r="K36" s="153">
        <v>30</v>
      </c>
      <c r="L36" s="153">
        <v>11</v>
      </c>
      <c r="M36" s="70">
        <f t="shared" si="2"/>
        <v>0.42307692307692307</v>
      </c>
      <c r="N36" s="70">
        <f t="shared" si="3"/>
        <v>0.36666666666666664</v>
      </c>
      <c r="O36" s="153">
        <v>11</v>
      </c>
      <c r="P36" s="68">
        <v>415</v>
      </c>
    </row>
    <row r="37" spans="1:16" s="58" customFormat="1" ht="51" x14ac:dyDescent="0.35">
      <c r="A37" s="76" t="s">
        <v>100</v>
      </c>
      <c r="B37" s="153">
        <v>32</v>
      </c>
      <c r="C37" s="153">
        <v>35</v>
      </c>
      <c r="D37" s="153">
        <v>26</v>
      </c>
      <c r="E37" s="70">
        <f t="shared" si="0"/>
        <v>0.8125</v>
      </c>
      <c r="F37" s="70">
        <f t="shared" si="1"/>
        <v>0.74285714285714288</v>
      </c>
      <c r="G37" s="153">
        <v>29</v>
      </c>
      <c r="H37" s="68">
        <v>544</v>
      </c>
      <c r="I37" s="67"/>
      <c r="J37" s="153">
        <v>12</v>
      </c>
      <c r="K37" s="153">
        <v>15</v>
      </c>
      <c r="L37" s="153">
        <v>6</v>
      </c>
      <c r="M37" s="70">
        <f t="shared" si="2"/>
        <v>0.5</v>
      </c>
      <c r="N37" s="70">
        <f t="shared" si="3"/>
        <v>0.4</v>
      </c>
      <c r="O37" s="153">
        <v>6</v>
      </c>
      <c r="P37" s="68">
        <v>116</v>
      </c>
    </row>
    <row r="38" spans="1:16" s="58" customFormat="1" ht="25.5" x14ac:dyDescent="0.35">
      <c r="A38" s="76" t="s">
        <v>20</v>
      </c>
      <c r="B38" s="153">
        <v>12</v>
      </c>
      <c r="C38" s="153">
        <v>13</v>
      </c>
      <c r="D38" s="153">
        <v>10</v>
      </c>
      <c r="E38" s="70">
        <f t="shared" si="0"/>
        <v>0.83333333333333337</v>
      </c>
      <c r="F38" s="70">
        <f t="shared" si="1"/>
        <v>0.76923076923076927</v>
      </c>
      <c r="G38" s="153">
        <v>11</v>
      </c>
      <c r="H38" s="68">
        <v>56</v>
      </c>
      <c r="I38" s="67"/>
      <c r="J38" s="153">
        <v>0</v>
      </c>
      <c r="K38" s="153">
        <v>0</v>
      </c>
      <c r="L38" s="153">
        <v>0</v>
      </c>
      <c r="M38" s="70" t="str">
        <f t="shared" si="2"/>
        <v>-</v>
      </c>
      <c r="N38" s="70" t="str">
        <f t="shared" si="3"/>
        <v>-</v>
      </c>
      <c r="O38" s="153">
        <v>0</v>
      </c>
      <c r="P38" s="68">
        <v>36</v>
      </c>
    </row>
    <row r="39" spans="1:16" s="58" customFormat="1" ht="25.5" x14ac:dyDescent="0.35">
      <c r="A39" s="76" t="s">
        <v>21</v>
      </c>
      <c r="B39" s="128"/>
      <c r="C39" s="128"/>
      <c r="D39" s="128"/>
      <c r="E39" s="70" t="str">
        <f t="shared" si="0"/>
        <v>-</v>
      </c>
      <c r="F39" s="70" t="str">
        <f t="shared" si="1"/>
        <v>-</v>
      </c>
      <c r="G39" s="128"/>
      <c r="H39" s="68">
        <v>22</v>
      </c>
      <c r="I39" s="67"/>
      <c r="J39" s="128"/>
      <c r="K39" s="128"/>
      <c r="L39" s="128"/>
      <c r="M39" s="70" t="str">
        <f t="shared" si="2"/>
        <v>-</v>
      </c>
      <c r="N39" s="70" t="str">
        <f t="shared" si="3"/>
        <v>-</v>
      </c>
      <c r="O39" s="128"/>
      <c r="P39" s="68">
        <v>11</v>
      </c>
    </row>
    <row r="40" spans="1:16" s="58" customFormat="1" ht="38.25" x14ac:dyDescent="0.35">
      <c r="A40" s="76" t="s">
        <v>99</v>
      </c>
      <c r="B40" s="153">
        <v>0</v>
      </c>
      <c r="C40" s="153">
        <v>0</v>
      </c>
      <c r="D40" s="153">
        <v>0</v>
      </c>
      <c r="E40" s="70" t="str">
        <f t="shared" si="0"/>
        <v>-</v>
      </c>
      <c r="F40" s="70" t="str">
        <f t="shared" si="1"/>
        <v>-</v>
      </c>
      <c r="G40" s="153">
        <v>0</v>
      </c>
      <c r="H40" s="68">
        <v>0</v>
      </c>
      <c r="I40" s="67"/>
      <c r="J40" s="153">
        <v>0</v>
      </c>
      <c r="K40" s="153">
        <v>0</v>
      </c>
      <c r="L40" s="153">
        <v>0</v>
      </c>
      <c r="M40" s="70" t="str">
        <f t="shared" si="2"/>
        <v>-</v>
      </c>
      <c r="N40" s="70" t="str">
        <f t="shared" si="3"/>
        <v>-</v>
      </c>
      <c r="O40" s="153">
        <v>0</v>
      </c>
      <c r="P40" s="68">
        <v>1</v>
      </c>
    </row>
    <row r="41" spans="1:16" s="58" customFormat="1" ht="38.25" x14ac:dyDescent="0.35">
      <c r="A41" s="76" t="s">
        <v>98</v>
      </c>
      <c r="B41" s="153">
        <v>25</v>
      </c>
      <c r="C41" s="153">
        <v>25</v>
      </c>
      <c r="D41" s="153">
        <v>23</v>
      </c>
      <c r="E41" s="70">
        <f t="shared" si="0"/>
        <v>0.92</v>
      </c>
      <c r="F41" s="70">
        <f t="shared" si="1"/>
        <v>0.92</v>
      </c>
      <c r="G41" s="153">
        <v>24</v>
      </c>
      <c r="H41" s="68">
        <v>141</v>
      </c>
      <c r="I41" s="67"/>
      <c r="J41" s="153">
        <v>19</v>
      </c>
      <c r="K41" s="153">
        <v>20</v>
      </c>
      <c r="L41" s="153">
        <v>13</v>
      </c>
      <c r="M41" s="70">
        <f t="shared" si="2"/>
        <v>0.68421052631578949</v>
      </c>
      <c r="N41" s="70">
        <f t="shared" si="3"/>
        <v>0.65</v>
      </c>
      <c r="O41" s="153">
        <v>13</v>
      </c>
      <c r="P41" s="68">
        <v>33</v>
      </c>
    </row>
    <row r="42" spans="1:16" s="58" customFormat="1" ht="38.25" x14ac:dyDescent="0.35">
      <c r="A42" s="74" t="s">
        <v>65</v>
      </c>
      <c r="B42" s="153">
        <v>0</v>
      </c>
      <c r="C42" s="153">
        <v>0</v>
      </c>
      <c r="D42" s="153">
        <v>0</v>
      </c>
      <c r="E42" s="70" t="str">
        <f t="shared" ref="E42:E67" si="4">IF(ISERROR(D42/B42), "-", (D42/B42))</f>
        <v>-</v>
      </c>
      <c r="F42" s="70" t="str">
        <f t="shared" ref="F42:F67" si="5">IF(ISERROR(D42/C42), "-", (D42/C42))</f>
        <v>-</v>
      </c>
      <c r="G42" s="153">
        <v>0</v>
      </c>
      <c r="H42" s="68">
        <v>3</v>
      </c>
      <c r="I42" s="67"/>
      <c r="J42" s="153">
        <v>1</v>
      </c>
      <c r="K42" s="153">
        <v>1</v>
      </c>
      <c r="L42" s="153">
        <v>1</v>
      </c>
      <c r="M42" s="70">
        <f t="shared" ref="M42:M67" si="6">IF(ISERROR(L42/J42), "-", (L42/J42))</f>
        <v>1</v>
      </c>
      <c r="N42" s="70">
        <f t="shared" ref="N42:N67" si="7">IF(ISERROR(L42/K42), "-", (L42/K42))</f>
        <v>1</v>
      </c>
      <c r="O42" s="153">
        <v>1</v>
      </c>
      <c r="P42" s="68">
        <v>2</v>
      </c>
    </row>
    <row r="43" spans="1:16" ht="25.5" x14ac:dyDescent="0.35">
      <c r="A43" s="74" t="s">
        <v>56</v>
      </c>
      <c r="B43" s="177">
        <v>0</v>
      </c>
      <c r="C43" s="152">
        <v>0</v>
      </c>
      <c r="D43" s="152">
        <v>0</v>
      </c>
      <c r="E43" s="70" t="str">
        <f t="shared" si="4"/>
        <v>-</v>
      </c>
      <c r="F43" s="70" t="str">
        <f t="shared" si="5"/>
        <v>-</v>
      </c>
      <c r="G43" s="152">
        <v>0</v>
      </c>
      <c r="H43" s="68">
        <v>0</v>
      </c>
      <c r="I43" s="72"/>
      <c r="J43" s="152">
        <v>7</v>
      </c>
      <c r="K43" s="152">
        <v>8</v>
      </c>
      <c r="L43" s="152">
        <v>5</v>
      </c>
      <c r="M43" s="70">
        <f t="shared" si="6"/>
        <v>0.7142857142857143</v>
      </c>
      <c r="N43" s="70">
        <f t="shared" si="7"/>
        <v>0.625</v>
      </c>
      <c r="O43" s="152">
        <v>5</v>
      </c>
      <c r="P43" s="68">
        <v>30</v>
      </c>
    </row>
    <row r="44" spans="1:16" ht="25.5" x14ac:dyDescent="0.35">
      <c r="A44" s="74" t="s">
        <v>22</v>
      </c>
      <c r="B44" s="152">
        <v>24</v>
      </c>
      <c r="C44" s="152">
        <v>25</v>
      </c>
      <c r="D44" s="152">
        <v>21</v>
      </c>
      <c r="E44" s="70">
        <f t="shared" si="4"/>
        <v>0.875</v>
      </c>
      <c r="F44" s="70">
        <f t="shared" si="5"/>
        <v>0.84</v>
      </c>
      <c r="G44" s="152">
        <v>20</v>
      </c>
      <c r="H44" s="68">
        <v>796</v>
      </c>
      <c r="I44" s="72"/>
      <c r="J44" s="152">
        <v>4</v>
      </c>
      <c r="K44" s="152">
        <v>4</v>
      </c>
      <c r="L44" s="152">
        <v>0</v>
      </c>
      <c r="M44" s="70">
        <f t="shared" si="6"/>
        <v>0</v>
      </c>
      <c r="N44" s="70">
        <f t="shared" si="7"/>
        <v>0</v>
      </c>
      <c r="O44" s="152">
        <v>1</v>
      </c>
      <c r="P44" s="68">
        <v>55</v>
      </c>
    </row>
    <row r="45" spans="1:16" ht="25.5" x14ac:dyDescent="0.35">
      <c r="A45" s="74" t="s">
        <v>58</v>
      </c>
      <c r="B45" s="152">
        <v>11</v>
      </c>
      <c r="C45" s="152">
        <v>13</v>
      </c>
      <c r="D45" s="152">
        <v>7</v>
      </c>
      <c r="E45" s="70">
        <f t="shared" si="4"/>
        <v>0.63636363636363635</v>
      </c>
      <c r="F45" s="70">
        <f t="shared" si="5"/>
        <v>0.53846153846153844</v>
      </c>
      <c r="G45" s="152">
        <v>7</v>
      </c>
      <c r="H45" s="68">
        <v>112</v>
      </c>
      <c r="I45" s="72"/>
      <c r="J45" s="152">
        <v>7</v>
      </c>
      <c r="K45" s="152">
        <v>11</v>
      </c>
      <c r="L45" s="152">
        <v>4</v>
      </c>
      <c r="M45" s="70">
        <f t="shared" si="6"/>
        <v>0.5714285714285714</v>
      </c>
      <c r="N45" s="70">
        <f t="shared" si="7"/>
        <v>0.36363636363636365</v>
      </c>
      <c r="O45" s="152">
        <v>4</v>
      </c>
      <c r="P45" s="68">
        <v>45</v>
      </c>
    </row>
    <row r="46" spans="1:16" ht="25.5" x14ac:dyDescent="0.35">
      <c r="A46" s="74" t="s">
        <v>23</v>
      </c>
      <c r="B46" s="152">
        <v>25</v>
      </c>
      <c r="C46" s="152">
        <v>27</v>
      </c>
      <c r="D46" s="152">
        <v>21</v>
      </c>
      <c r="E46" s="70">
        <f t="shared" si="4"/>
        <v>0.84</v>
      </c>
      <c r="F46" s="70">
        <f t="shared" si="5"/>
        <v>0.77777777777777779</v>
      </c>
      <c r="G46" s="152">
        <v>20</v>
      </c>
      <c r="H46" s="68">
        <v>45</v>
      </c>
      <c r="I46" s="72"/>
      <c r="J46" s="152">
        <v>9</v>
      </c>
      <c r="K46" s="152">
        <v>10</v>
      </c>
      <c r="L46" s="152">
        <v>8</v>
      </c>
      <c r="M46" s="70">
        <f t="shared" si="6"/>
        <v>0.88888888888888884</v>
      </c>
      <c r="N46" s="70">
        <f t="shared" si="7"/>
        <v>0.8</v>
      </c>
      <c r="O46" s="152">
        <v>8</v>
      </c>
      <c r="P46" s="68">
        <v>48</v>
      </c>
    </row>
    <row r="47" spans="1:16" s="58" customFormat="1" ht="38.25" x14ac:dyDescent="0.35">
      <c r="A47" s="76" t="s">
        <v>77</v>
      </c>
      <c r="B47" s="153">
        <v>0</v>
      </c>
      <c r="C47" s="153">
        <v>0</v>
      </c>
      <c r="D47" s="153">
        <v>0</v>
      </c>
      <c r="E47" s="70" t="str">
        <f t="shared" si="4"/>
        <v>-</v>
      </c>
      <c r="F47" s="70" t="str">
        <f t="shared" si="5"/>
        <v>-</v>
      </c>
      <c r="G47" s="153">
        <v>0</v>
      </c>
      <c r="H47" s="68">
        <v>21</v>
      </c>
      <c r="I47" s="67"/>
      <c r="J47" s="153">
        <v>0</v>
      </c>
      <c r="K47" s="153">
        <v>0</v>
      </c>
      <c r="L47" s="153">
        <v>0</v>
      </c>
      <c r="M47" s="70" t="str">
        <f t="shared" si="6"/>
        <v>-</v>
      </c>
      <c r="N47" s="70" t="str">
        <f t="shared" si="7"/>
        <v>-</v>
      </c>
      <c r="O47" s="153">
        <v>0</v>
      </c>
      <c r="P47" s="68">
        <v>11</v>
      </c>
    </row>
    <row r="48" spans="1:16" ht="25.5" x14ac:dyDescent="0.35">
      <c r="A48" s="74" t="s">
        <v>24</v>
      </c>
      <c r="B48" s="135"/>
      <c r="C48" s="135"/>
      <c r="D48" s="135"/>
      <c r="E48" s="70" t="str">
        <f t="shared" si="4"/>
        <v>-</v>
      </c>
      <c r="F48" s="70" t="str">
        <f t="shared" si="5"/>
        <v>-</v>
      </c>
      <c r="G48" s="135"/>
      <c r="H48" s="68">
        <v>2</v>
      </c>
      <c r="I48" s="72"/>
      <c r="J48" s="135"/>
      <c r="K48" s="135"/>
      <c r="L48" s="135"/>
      <c r="M48" s="70" t="str">
        <f t="shared" si="6"/>
        <v>-</v>
      </c>
      <c r="N48" s="70" t="str">
        <f t="shared" si="7"/>
        <v>-</v>
      </c>
      <c r="O48" s="135"/>
      <c r="P48" s="68">
        <v>3</v>
      </c>
    </row>
    <row r="49" spans="1:16" ht="25.5" x14ac:dyDescent="0.35">
      <c r="A49" s="74" t="s">
        <v>48</v>
      </c>
      <c r="B49" s="152">
        <v>24</v>
      </c>
      <c r="C49" s="152">
        <v>24</v>
      </c>
      <c r="D49" s="152">
        <v>21</v>
      </c>
      <c r="E49" s="70">
        <f t="shared" si="4"/>
        <v>0.875</v>
      </c>
      <c r="F49" s="70">
        <f t="shared" si="5"/>
        <v>0.875</v>
      </c>
      <c r="G49" s="152">
        <v>17</v>
      </c>
      <c r="H49" s="68">
        <v>855</v>
      </c>
      <c r="I49" s="72"/>
      <c r="J49" s="152">
        <v>5</v>
      </c>
      <c r="K49" s="152">
        <v>5</v>
      </c>
      <c r="L49" s="152">
        <v>3</v>
      </c>
      <c r="M49" s="70">
        <f t="shared" si="6"/>
        <v>0.6</v>
      </c>
      <c r="N49" s="70">
        <f t="shared" si="7"/>
        <v>0.6</v>
      </c>
      <c r="O49" s="152">
        <v>0</v>
      </c>
      <c r="P49" s="68">
        <v>146</v>
      </c>
    </row>
    <row r="50" spans="1:16" ht="38.25" x14ac:dyDescent="0.35">
      <c r="A50" s="74" t="s">
        <v>63</v>
      </c>
      <c r="B50" s="135"/>
      <c r="C50" s="135"/>
      <c r="D50" s="135"/>
      <c r="E50" s="70" t="str">
        <f t="shared" si="4"/>
        <v>-</v>
      </c>
      <c r="F50" s="70" t="str">
        <f t="shared" si="5"/>
        <v>-</v>
      </c>
      <c r="G50" s="135"/>
      <c r="H50" s="68">
        <v>25</v>
      </c>
      <c r="I50" s="72"/>
      <c r="J50" s="135"/>
      <c r="K50" s="135"/>
      <c r="L50" s="135"/>
      <c r="M50" s="70" t="str">
        <f t="shared" si="6"/>
        <v>-</v>
      </c>
      <c r="N50" s="70" t="str">
        <f t="shared" si="7"/>
        <v>-</v>
      </c>
      <c r="O50" s="135"/>
      <c r="P50" s="68">
        <v>1</v>
      </c>
    </row>
    <row r="51" spans="1:16" ht="25.5" x14ac:dyDescent="0.35">
      <c r="A51" s="74" t="s">
        <v>25</v>
      </c>
      <c r="B51" s="152">
        <v>2</v>
      </c>
      <c r="C51" s="152">
        <v>2</v>
      </c>
      <c r="D51" s="152">
        <v>2</v>
      </c>
      <c r="E51" s="70">
        <f t="shared" si="4"/>
        <v>1</v>
      </c>
      <c r="F51" s="70">
        <f t="shared" si="5"/>
        <v>1</v>
      </c>
      <c r="G51" s="152">
        <v>2</v>
      </c>
      <c r="H51" s="68">
        <v>61</v>
      </c>
      <c r="I51" s="72"/>
      <c r="J51" s="152">
        <v>4</v>
      </c>
      <c r="K51" s="152">
        <v>4</v>
      </c>
      <c r="L51" s="152">
        <v>1</v>
      </c>
      <c r="M51" s="70">
        <f t="shared" si="6"/>
        <v>0.25</v>
      </c>
      <c r="N51" s="70">
        <f t="shared" si="7"/>
        <v>0.25</v>
      </c>
      <c r="O51" s="152">
        <v>1</v>
      </c>
      <c r="P51" s="68">
        <v>83</v>
      </c>
    </row>
    <row r="52" spans="1:16" ht="25.5" x14ac:dyDescent="0.35">
      <c r="A52" s="74" t="s">
        <v>26</v>
      </c>
      <c r="B52" s="152">
        <v>18</v>
      </c>
      <c r="C52" s="152">
        <v>21</v>
      </c>
      <c r="D52" s="152">
        <v>11</v>
      </c>
      <c r="E52" s="70">
        <f t="shared" si="4"/>
        <v>0.61111111111111116</v>
      </c>
      <c r="F52" s="70">
        <f t="shared" si="5"/>
        <v>0.52380952380952384</v>
      </c>
      <c r="G52" s="152">
        <v>11</v>
      </c>
      <c r="H52" s="68">
        <v>212</v>
      </c>
      <c r="I52" s="72"/>
      <c r="J52" s="152">
        <v>10</v>
      </c>
      <c r="K52" s="152">
        <v>12</v>
      </c>
      <c r="L52" s="152">
        <v>8</v>
      </c>
      <c r="M52" s="70">
        <f t="shared" si="6"/>
        <v>0.8</v>
      </c>
      <c r="N52" s="70">
        <f t="shared" si="7"/>
        <v>0.66666666666666663</v>
      </c>
      <c r="O52" s="152">
        <v>8</v>
      </c>
      <c r="P52" s="68">
        <v>187</v>
      </c>
    </row>
    <row r="53" spans="1:16" ht="25.5" x14ac:dyDescent="0.35">
      <c r="A53" s="74" t="s">
        <v>27</v>
      </c>
      <c r="B53" s="152">
        <v>259</v>
      </c>
      <c r="C53" s="152">
        <v>267</v>
      </c>
      <c r="D53" s="152">
        <v>180</v>
      </c>
      <c r="E53" s="70">
        <f t="shared" si="4"/>
        <v>0.69498069498069504</v>
      </c>
      <c r="F53" s="70">
        <f t="shared" si="5"/>
        <v>0.6741573033707865</v>
      </c>
      <c r="G53" s="152">
        <v>180</v>
      </c>
      <c r="H53" s="68">
        <v>2232</v>
      </c>
      <c r="I53" s="72"/>
      <c r="J53" s="152">
        <v>13</v>
      </c>
      <c r="K53" s="152">
        <v>14</v>
      </c>
      <c r="L53" s="152">
        <v>4</v>
      </c>
      <c r="M53" s="70">
        <f t="shared" si="6"/>
        <v>0.30769230769230771</v>
      </c>
      <c r="N53" s="70">
        <f t="shared" si="7"/>
        <v>0.2857142857142857</v>
      </c>
      <c r="O53" s="152">
        <v>4</v>
      </c>
      <c r="P53" s="68">
        <v>157</v>
      </c>
    </row>
    <row r="54" spans="1:16" ht="25.5" x14ac:dyDescent="0.35">
      <c r="A54" s="74" t="s">
        <v>28</v>
      </c>
      <c r="B54" s="152">
        <v>60</v>
      </c>
      <c r="C54" s="152">
        <v>61</v>
      </c>
      <c r="D54" s="152">
        <v>58</v>
      </c>
      <c r="E54" s="70">
        <f t="shared" si="4"/>
        <v>0.96666666666666667</v>
      </c>
      <c r="F54" s="70">
        <f t="shared" si="5"/>
        <v>0.95081967213114749</v>
      </c>
      <c r="G54" s="152">
        <v>62</v>
      </c>
      <c r="H54" s="68">
        <v>655</v>
      </c>
      <c r="I54" s="72"/>
      <c r="J54" s="152">
        <v>0</v>
      </c>
      <c r="K54" s="152">
        <v>0</v>
      </c>
      <c r="L54" s="152">
        <v>0</v>
      </c>
      <c r="M54" s="70" t="str">
        <f t="shared" si="6"/>
        <v>-</v>
      </c>
      <c r="N54" s="70" t="str">
        <f t="shared" si="7"/>
        <v>-</v>
      </c>
      <c r="O54" s="152">
        <v>0</v>
      </c>
      <c r="P54" s="68">
        <v>34</v>
      </c>
    </row>
    <row r="55" spans="1:16" ht="25.5" x14ac:dyDescent="0.35">
      <c r="A55" s="74" t="s">
        <v>59</v>
      </c>
      <c r="B55" s="152">
        <v>0</v>
      </c>
      <c r="C55" s="152">
        <v>0</v>
      </c>
      <c r="D55" s="152">
        <v>0</v>
      </c>
      <c r="E55" s="70" t="str">
        <f t="shared" si="4"/>
        <v>-</v>
      </c>
      <c r="F55" s="70" t="str">
        <f t="shared" si="5"/>
        <v>-</v>
      </c>
      <c r="G55" s="152">
        <v>0</v>
      </c>
      <c r="H55" s="68">
        <v>31</v>
      </c>
      <c r="I55" s="72"/>
      <c r="J55" s="152">
        <v>2</v>
      </c>
      <c r="K55" s="152">
        <v>2</v>
      </c>
      <c r="L55" s="152">
        <v>2</v>
      </c>
      <c r="M55" s="70">
        <f t="shared" si="6"/>
        <v>1</v>
      </c>
      <c r="N55" s="70">
        <f t="shared" si="7"/>
        <v>1</v>
      </c>
      <c r="O55" s="152">
        <v>2</v>
      </c>
      <c r="P55" s="68">
        <v>2</v>
      </c>
    </row>
    <row r="56" spans="1:16" ht="25.5" x14ac:dyDescent="0.35">
      <c r="A56" s="74" t="s">
        <v>29</v>
      </c>
      <c r="B56" s="152">
        <v>12</v>
      </c>
      <c r="C56" s="152">
        <v>12</v>
      </c>
      <c r="D56" s="152">
        <v>12</v>
      </c>
      <c r="E56" s="70">
        <f t="shared" si="4"/>
        <v>1</v>
      </c>
      <c r="F56" s="70">
        <f t="shared" si="5"/>
        <v>1</v>
      </c>
      <c r="G56" s="152">
        <v>13</v>
      </c>
      <c r="H56" s="68">
        <v>362</v>
      </c>
      <c r="I56" s="72"/>
      <c r="J56" s="152">
        <v>7</v>
      </c>
      <c r="K56" s="152">
        <v>7</v>
      </c>
      <c r="L56" s="152">
        <v>1</v>
      </c>
      <c r="M56" s="70">
        <f t="shared" si="6"/>
        <v>0.14285714285714285</v>
      </c>
      <c r="N56" s="70">
        <f t="shared" si="7"/>
        <v>0.14285714285714285</v>
      </c>
      <c r="O56" s="152">
        <v>1</v>
      </c>
      <c r="P56" s="68">
        <v>58</v>
      </c>
    </row>
    <row r="57" spans="1:16" ht="38.25" x14ac:dyDescent="0.35">
      <c r="A57" s="74" t="s">
        <v>97</v>
      </c>
      <c r="B57" s="152">
        <v>0</v>
      </c>
      <c r="C57" s="152">
        <v>0</v>
      </c>
      <c r="D57" s="152">
        <v>0</v>
      </c>
      <c r="E57" s="70" t="str">
        <f t="shared" si="4"/>
        <v>-</v>
      </c>
      <c r="F57" s="70" t="str">
        <f t="shared" si="5"/>
        <v>-</v>
      </c>
      <c r="G57" s="152">
        <v>0</v>
      </c>
      <c r="H57" s="68">
        <v>72</v>
      </c>
      <c r="I57" s="72"/>
      <c r="J57" s="152">
        <v>4</v>
      </c>
      <c r="K57" s="152">
        <v>4</v>
      </c>
      <c r="L57" s="152">
        <v>4</v>
      </c>
      <c r="M57" s="70">
        <f t="shared" si="6"/>
        <v>1</v>
      </c>
      <c r="N57" s="70">
        <f t="shared" si="7"/>
        <v>1</v>
      </c>
      <c r="O57" s="152">
        <v>4</v>
      </c>
      <c r="P57" s="68">
        <v>129</v>
      </c>
    </row>
    <row r="58" spans="1:16" ht="25.5" x14ac:dyDescent="0.35">
      <c r="A58" s="74" t="s">
        <v>30</v>
      </c>
      <c r="B58" s="152">
        <v>0</v>
      </c>
      <c r="C58" s="152">
        <v>0</v>
      </c>
      <c r="D58" s="152">
        <v>0</v>
      </c>
      <c r="E58" s="70" t="str">
        <f t="shared" si="4"/>
        <v>-</v>
      </c>
      <c r="F58" s="70" t="str">
        <f t="shared" si="5"/>
        <v>-</v>
      </c>
      <c r="G58" s="152">
        <v>0</v>
      </c>
      <c r="H58" s="68">
        <v>52</v>
      </c>
      <c r="I58" s="72"/>
      <c r="J58" s="152">
        <v>11</v>
      </c>
      <c r="K58" s="152">
        <v>12</v>
      </c>
      <c r="L58" s="152">
        <v>8</v>
      </c>
      <c r="M58" s="70">
        <f t="shared" si="6"/>
        <v>0.72727272727272729</v>
      </c>
      <c r="N58" s="70">
        <f t="shared" si="7"/>
        <v>0.66666666666666663</v>
      </c>
      <c r="O58" s="152">
        <v>8</v>
      </c>
      <c r="P58" s="68">
        <v>50</v>
      </c>
    </row>
    <row r="59" spans="1:16" ht="25.5" x14ac:dyDescent="0.35">
      <c r="A59" s="74" t="s">
        <v>31</v>
      </c>
      <c r="B59" s="152">
        <v>43</v>
      </c>
      <c r="C59" s="152">
        <v>46</v>
      </c>
      <c r="D59" s="152">
        <v>25</v>
      </c>
      <c r="E59" s="70">
        <f t="shared" si="4"/>
        <v>0.58139534883720934</v>
      </c>
      <c r="F59" s="70">
        <f t="shared" si="5"/>
        <v>0.54347826086956519</v>
      </c>
      <c r="G59" s="152">
        <v>27</v>
      </c>
      <c r="H59" s="68">
        <v>818</v>
      </c>
      <c r="I59" s="72"/>
      <c r="J59" s="152">
        <v>0</v>
      </c>
      <c r="K59" s="152">
        <v>0</v>
      </c>
      <c r="L59" s="152">
        <v>0</v>
      </c>
      <c r="M59" s="70" t="str">
        <f t="shared" si="6"/>
        <v>-</v>
      </c>
      <c r="N59" s="70" t="str">
        <f t="shared" si="7"/>
        <v>-</v>
      </c>
      <c r="O59" s="152">
        <v>0</v>
      </c>
      <c r="P59" s="68">
        <v>37</v>
      </c>
    </row>
    <row r="60" spans="1:16" ht="25.5" x14ac:dyDescent="0.35">
      <c r="A60" s="74" t="s">
        <v>32</v>
      </c>
      <c r="B60" s="152">
        <v>13</v>
      </c>
      <c r="C60" s="152">
        <v>14</v>
      </c>
      <c r="D60" s="152">
        <v>11</v>
      </c>
      <c r="E60" s="70">
        <f t="shared" si="4"/>
        <v>0.84615384615384615</v>
      </c>
      <c r="F60" s="70">
        <f t="shared" si="5"/>
        <v>0.7857142857142857</v>
      </c>
      <c r="G60" s="152">
        <v>8</v>
      </c>
      <c r="H60" s="68">
        <v>146</v>
      </c>
      <c r="I60" s="72"/>
      <c r="J60" s="152">
        <v>0</v>
      </c>
      <c r="K60" s="152">
        <v>0</v>
      </c>
      <c r="L60" s="152">
        <v>0</v>
      </c>
      <c r="M60" s="70" t="str">
        <f t="shared" si="6"/>
        <v>-</v>
      </c>
      <c r="N60" s="70" t="str">
        <f t="shared" si="7"/>
        <v>-</v>
      </c>
      <c r="O60" s="152">
        <v>0</v>
      </c>
      <c r="P60" s="68">
        <v>13</v>
      </c>
    </row>
    <row r="61" spans="1:16" ht="25.5" x14ac:dyDescent="0.35">
      <c r="A61" s="74" t="s">
        <v>33</v>
      </c>
      <c r="B61" s="152">
        <v>69</v>
      </c>
      <c r="C61" s="152">
        <v>80</v>
      </c>
      <c r="D61" s="152">
        <v>41</v>
      </c>
      <c r="E61" s="70">
        <f t="shared" si="4"/>
        <v>0.59420289855072461</v>
      </c>
      <c r="F61" s="70">
        <f t="shared" si="5"/>
        <v>0.51249999999999996</v>
      </c>
      <c r="G61" s="152">
        <v>41</v>
      </c>
      <c r="H61" s="68">
        <v>411</v>
      </c>
      <c r="I61" s="72"/>
      <c r="J61" s="152">
        <v>30</v>
      </c>
      <c r="K61" s="152">
        <v>34</v>
      </c>
      <c r="L61" s="152">
        <v>18</v>
      </c>
      <c r="M61" s="70">
        <f t="shared" si="6"/>
        <v>0.6</v>
      </c>
      <c r="N61" s="70">
        <f t="shared" si="7"/>
        <v>0.52941176470588236</v>
      </c>
      <c r="O61" s="152">
        <v>18</v>
      </c>
      <c r="P61" s="68">
        <v>407</v>
      </c>
    </row>
    <row r="62" spans="1:16" ht="25.5" x14ac:dyDescent="0.35">
      <c r="A62" s="74" t="s">
        <v>61</v>
      </c>
      <c r="B62" s="152">
        <v>0</v>
      </c>
      <c r="C62" s="152">
        <v>0</v>
      </c>
      <c r="D62" s="152">
        <v>0</v>
      </c>
      <c r="E62" s="70" t="str">
        <f t="shared" si="4"/>
        <v>-</v>
      </c>
      <c r="F62" s="70" t="str">
        <f t="shared" si="5"/>
        <v>-</v>
      </c>
      <c r="G62" s="152">
        <v>0</v>
      </c>
      <c r="H62" s="68">
        <v>29</v>
      </c>
      <c r="I62" s="72"/>
      <c r="J62" s="152">
        <v>0</v>
      </c>
      <c r="K62" s="152">
        <v>0</v>
      </c>
      <c r="L62" s="152">
        <v>0</v>
      </c>
      <c r="M62" s="70" t="str">
        <f t="shared" si="6"/>
        <v>-</v>
      </c>
      <c r="N62" s="70" t="str">
        <f t="shared" si="7"/>
        <v>-</v>
      </c>
      <c r="O62" s="152">
        <v>0</v>
      </c>
      <c r="P62" s="68">
        <v>4</v>
      </c>
    </row>
    <row r="63" spans="1:16" ht="25.5" x14ac:dyDescent="0.35">
      <c r="A63" s="74" t="s">
        <v>34</v>
      </c>
      <c r="B63" s="135"/>
      <c r="C63" s="135"/>
      <c r="D63" s="135"/>
      <c r="E63" s="70" t="str">
        <f t="shared" si="4"/>
        <v>-</v>
      </c>
      <c r="F63" s="70" t="str">
        <f t="shared" si="5"/>
        <v>-</v>
      </c>
      <c r="G63" s="135"/>
      <c r="H63" s="68">
        <v>0</v>
      </c>
      <c r="I63" s="72"/>
      <c r="J63" s="135"/>
      <c r="K63" s="135"/>
      <c r="L63" s="135"/>
      <c r="M63" s="70" t="str">
        <f t="shared" si="6"/>
        <v>-</v>
      </c>
      <c r="N63" s="70" t="str">
        <f t="shared" si="7"/>
        <v>-</v>
      </c>
      <c r="O63" s="135"/>
      <c r="P63" s="68">
        <v>0</v>
      </c>
    </row>
    <row r="64" spans="1:16" s="58" customFormat="1" ht="25.5" x14ac:dyDescent="0.35">
      <c r="A64" s="76" t="s">
        <v>78</v>
      </c>
      <c r="B64" s="153">
        <v>1</v>
      </c>
      <c r="C64" s="153">
        <v>1</v>
      </c>
      <c r="D64" s="153">
        <v>1</v>
      </c>
      <c r="E64" s="70">
        <f t="shared" si="4"/>
        <v>1</v>
      </c>
      <c r="F64" s="70">
        <f t="shared" si="5"/>
        <v>1</v>
      </c>
      <c r="G64" s="153">
        <v>1</v>
      </c>
      <c r="H64" s="68">
        <v>2</v>
      </c>
      <c r="I64" s="67"/>
      <c r="J64" s="153">
        <v>3</v>
      </c>
      <c r="K64" s="153">
        <v>3</v>
      </c>
      <c r="L64" s="153">
        <v>2</v>
      </c>
      <c r="M64" s="70">
        <f t="shared" si="6"/>
        <v>0.66666666666666663</v>
      </c>
      <c r="N64" s="70">
        <f t="shared" si="7"/>
        <v>0.66666666666666663</v>
      </c>
      <c r="O64" s="153">
        <v>2</v>
      </c>
      <c r="P64" s="68">
        <v>3</v>
      </c>
    </row>
    <row r="65" spans="1:16" s="58" customFormat="1" ht="25.5" x14ac:dyDescent="0.35">
      <c r="A65" s="76" t="s">
        <v>35</v>
      </c>
      <c r="B65" s="153">
        <v>53</v>
      </c>
      <c r="C65" s="153">
        <v>54</v>
      </c>
      <c r="D65" s="153">
        <v>44</v>
      </c>
      <c r="E65" s="70">
        <f t="shared" si="4"/>
        <v>0.83018867924528306</v>
      </c>
      <c r="F65" s="70">
        <f t="shared" si="5"/>
        <v>0.81481481481481477</v>
      </c>
      <c r="G65" s="153">
        <v>44</v>
      </c>
      <c r="H65" s="68">
        <v>468</v>
      </c>
      <c r="I65" s="67"/>
      <c r="J65" s="153">
        <v>22</v>
      </c>
      <c r="K65" s="153">
        <v>27</v>
      </c>
      <c r="L65" s="153">
        <v>12</v>
      </c>
      <c r="M65" s="70">
        <f t="shared" si="6"/>
        <v>0.54545454545454541</v>
      </c>
      <c r="N65" s="70">
        <f t="shared" si="7"/>
        <v>0.44444444444444442</v>
      </c>
      <c r="O65" s="153">
        <v>12</v>
      </c>
      <c r="P65" s="68">
        <v>166</v>
      </c>
    </row>
    <row r="66" spans="1:16" s="58" customFormat="1" ht="25.5" x14ac:dyDescent="0.35">
      <c r="A66" s="76" t="s">
        <v>60</v>
      </c>
      <c r="B66" s="128"/>
      <c r="C66" s="128"/>
      <c r="D66" s="128"/>
      <c r="E66" s="70" t="str">
        <f t="shared" si="4"/>
        <v>-</v>
      </c>
      <c r="F66" s="70" t="str">
        <f t="shared" si="5"/>
        <v>-</v>
      </c>
      <c r="G66" s="128"/>
      <c r="H66" s="68">
        <v>24</v>
      </c>
      <c r="I66" s="67"/>
      <c r="J66" s="128"/>
      <c r="K66" s="128"/>
      <c r="L66" s="128"/>
      <c r="M66" s="70" t="str">
        <f t="shared" si="6"/>
        <v>-</v>
      </c>
      <c r="N66" s="70" t="str">
        <f t="shared" si="7"/>
        <v>-</v>
      </c>
      <c r="O66" s="128"/>
      <c r="P66" s="68">
        <v>8</v>
      </c>
    </row>
    <row r="67" spans="1:16" ht="25.5" x14ac:dyDescent="0.35">
      <c r="A67" s="74" t="s">
        <v>36</v>
      </c>
      <c r="B67" s="152">
        <v>171</v>
      </c>
      <c r="C67" s="152">
        <v>176</v>
      </c>
      <c r="D67" s="152">
        <v>124</v>
      </c>
      <c r="E67" s="70">
        <f t="shared" si="4"/>
        <v>0.72514619883040932</v>
      </c>
      <c r="F67" s="70">
        <f t="shared" si="5"/>
        <v>0.70454545454545459</v>
      </c>
      <c r="G67" s="152">
        <v>93</v>
      </c>
      <c r="H67" s="68">
        <v>2001</v>
      </c>
      <c r="I67" s="72"/>
      <c r="J67" s="152">
        <v>64</v>
      </c>
      <c r="K67" s="152">
        <v>71</v>
      </c>
      <c r="L67" s="152">
        <v>27</v>
      </c>
      <c r="M67" s="70">
        <f t="shared" si="6"/>
        <v>0.421875</v>
      </c>
      <c r="N67" s="70">
        <f t="shared" si="7"/>
        <v>0.38028169014084506</v>
      </c>
      <c r="O67" s="152">
        <v>18</v>
      </c>
      <c r="P67" s="68">
        <v>815</v>
      </c>
    </row>
    <row r="68" spans="1:16" x14ac:dyDescent="0.35">
      <c r="A68" s="74"/>
      <c r="D68" s="56"/>
      <c r="E68" s="73"/>
      <c r="F68" s="73"/>
      <c r="G68" s="56"/>
      <c r="H68" s="56"/>
      <c r="I68" s="56"/>
      <c r="J68" s="56"/>
      <c r="K68" s="56"/>
      <c r="L68" s="56"/>
      <c r="M68" s="73"/>
      <c r="N68" s="73"/>
      <c r="O68" s="56"/>
    </row>
    <row r="69" spans="1:16" x14ac:dyDescent="0.35">
      <c r="A69" s="71" t="s">
        <v>37</v>
      </c>
      <c r="B69" s="69">
        <f>SUM(B10:B67)</f>
        <v>2006</v>
      </c>
      <c r="C69" s="69">
        <f>SUM(C10:C67)</f>
        <v>2121</v>
      </c>
      <c r="D69" s="69">
        <f>SUM(D10:D67)</f>
        <v>1528</v>
      </c>
      <c r="E69" s="70">
        <f>IF(ISERROR(D69/B69), "-", (D69/B69))</f>
        <v>0.76171485543369888</v>
      </c>
      <c r="F69" s="70">
        <f>IF(ISERROR(D69/C69), "-", (D69/C69))</f>
        <v>0.72041489863272046</v>
      </c>
      <c r="G69" s="69">
        <f>SUM(G10:G67)</f>
        <v>1533</v>
      </c>
      <c r="H69" s="68">
        <f>SUM(H10:H67)</f>
        <v>30783</v>
      </c>
      <c r="I69" s="72"/>
      <c r="J69" s="69">
        <f>SUM(J10:J67)</f>
        <v>492</v>
      </c>
      <c r="K69" s="69">
        <f>SUM(K10:K67)</f>
        <v>556</v>
      </c>
      <c r="L69" s="69">
        <f>SUM(L10:L67)</f>
        <v>249</v>
      </c>
      <c r="M69" s="70">
        <f>IF(ISERROR(L69/J69), "-", (L69/J69))</f>
        <v>0.50609756097560976</v>
      </c>
      <c r="N69" s="70">
        <f>IF(ISERROR(L69/K69), "-", (L69/K69))</f>
        <v>0.44784172661870503</v>
      </c>
      <c r="O69" s="69">
        <f>SUM(O10:O67)</f>
        <v>237</v>
      </c>
      <c r="P69" s="68">
        <f>SUM(P10:P67)</f>
        <v>6668</v>
      </c>
    </row>
    <row r="70" spans="1:16" x14ac:dyDescent="0.35">
      <c r="A70" s="71" t="s">
        <v>45</v>
      </c>
      <c r="B70" s="69">
        <f>SUM(B69+J69)</f>
        <v>2498</v>
      </c>
      <c r="C70" s="69">
        <f>SUM(C69+K69)</f>
        <v>2677</v>
      </c>
      <c r="D70" s="69">
        <f>SUM(D69+L69)</f>
        <v>1777</v>
      </c>
      <c r="E70" s="70">
        <f>IF(ISERROR(D70/B70), "-", (D70/B70))</f>
        <v>0.71136909527622094</v>
      </c>
      <c r="F70" s="70">
        <f>IF(ISERROR(D70/C70), "-", (D70/C70))</f>
        <v>0.66380276428838247</v>
      </c>
      <c r="G70" s="69">
        <f>SUM(G69+O69)</f>
        <v>1770</v>
      </c>
      <c r="H70" s="68">
        <f>H69+P69</f>
        <v>37451</v>
      </c>
      <c r="I70" s="67"/>
      <c r="M70" s="66"/>
      <c r="N70" s="66"/>
    </row>
    <row r="71" spans="1:16" x14ac:dyDescent="0.35">
      <c r="A71" s="55"/>
      <c r="B71" s="56"/>
      <c r="C71" s="56"/>
      <c r="D71" s="56"/>
      <c r="E71" s="57"/>
      <c r="F71" s="25"/>
      <c r="G71" s="56"/>
      <c r="H71" s="56"/>
      <c r="I71" s="56"/>
    </row>
    <row r="72" spans="1:16" x14ac:dyDescent="0.35">
      <c r="A72" s="58"/>
      <c r="B72" s="56"/>
      <c r="C72" s="56"/>
      <c r="D72" s="56"/>
      <c r="E72" s="57"/>
      <c r="F72" s="25"/>
      <c r="G72" s="56"/>
      <c r="H72" s="56"/>
      <c r="I72" s="56"/>
      <c r="J72" s="56"/>
      <c r="K72" s="56"/>
      <c r="L72" s="56"/>
      <c r="M72" s="65"/>
      <c r="N72" s="65"/>
      <c r="O72" s="64"/>
      <c r="P72" s="56"/>
    </row>
    <row r="73" spans="1:16" x14ac:dyDescent="0.35">
      <c r="A73" s="58"/>
      <c r="B73" s="56"/>
      <c r="C73" s="56"/>
      <c r="D73" s="56"/>
      <c r="E73" s="57"/>
      <c r="F73" s="25"/>
      <c r="G73" s="56"/>
      <c r="H73" s="56"/>
      <c r="I73" s="56"/>
      <c r="J73" s="63" t="s">
        <v>46</v>
      </c>
      <c r="K73" s="61"/>
      <c r="L73" s="61"/>
      <c r="M73" s="62"/>
      <c r="N73" s="62"/>
      <c r="P73" s="61"/>
    </row>
    <row r="74" spans="1:16" x14ac:dyDescent="0.35">
      <c r="A74" s="58"/>
      <c r="B74" s="56"/>
      <c r="C74" s="56"/>
      <c r="D74" s="56"/>
      <c r="E74" s="57"/>
      <c r="F74" s="25"/>
      <c r="G74" s="56"/>
      <c r="H74" s="56"/>
      <c r="I74" s="56"/>
      <c r="J74" s="60" t="s">
        <v>96</v>
      </c>
      <c r="K74" s="60"/>
      <c r="L74" s="60"/>
      <c r="M74" s="57"/>
      <c r="N74" s="57"/>
      <c r="O74" s="60"/>
      <c r="P74" s="60"/>
    </row>
    <row r="75" spans="1:16" x14ac:dyDescent="0.35">
      <c r="A75" s="58"/>
      <c r="B75" s="56"/>
      <c r="C75" s="56"/>
      <c r="D75" s="56"/>
      <c r="E75" s="57"/>
      <c r="F75" s="25"/>
      <c r="G75" s="56"/>
      <c r="H75" s="56"/>
      <c r="I75" s="56"/>
      <c r="J75" s="56"/>
      <c r="K75" s="56"/>
      <c r="L75" s="56"/>
      <c r="M75" s="57"/>
      <c r="N75" s="57"/>
      <c r="O75" s="56"/>
      <c r="P75" s="56"/>
    </row>
    <row r="76" spans="1:16" x14ac:dyDescent="0.35">
      <c r="A76" s="58"/>
      <c r="B76" s="56"/>
      <c r="C76" s="56"/>
      <c r="D76" s="56"/>
      <c r="E76" s="57"/>
      <c r="F76" s="25"/>
      <c r="G76" s="56"/>
      <c r="H76" s="56"/>
      <c r="I76" s="56"/>
      <c r="J76" s="56"/>
      <c r="K76" s="56"/>
      <c r="L76" s="56"/>
      <c r="M76" s="57"/>
      <c r="N76" s="57"/>
      <c r="O76" s="56"/>
      <c r="P76" s="56"/>
    </row>
    <row r="77" spans="1:16" ht="13.15" x14ac:dyDescent="0.4">
      <c r="A77" s="365" t="s">
        <v>107</v>
      </c>
      <c r="B77" s="365"/>
      <c r="C77" s="365"/>
      <c r="D77" s="365"/>
      <c r="E77" s="57"/>
      <c r="F77" s="25"/>
      <c r="G77" s="56"/>
      <c r="H77" s="56"/>
      <c r="I77" s="372" t="s">
        <v>109</v>
      </c>
      <c r="J77" s="372"/>
      <c r="K77" s="372"/>
      <c r="L77" s="372"/>
      <c r="M77" s="372"/>
      <c r="N77" s="372"/>
      <c r="O77" s="372"/>
      <c r="P77" s="372"/>
    </row>
    <row r="78" spans="1:16" x14ac:dyDescent="0.35">
      <c r="A78" s="58"/>
      <c r="B78" s="56"/>
      <c r="C78" s="56"/>
      <c r="D78" s="56"/>
      <c r="E78" s="57"/>
      <c r="F78" s="25"/>
      <c r="G78" s="56"/>
      <c r="H78" s="56"/>
      <c r="I78" s="56"/>
      <c r="J78" s="56"/>
      <c r="K78" s="56"/>
      <c r="L78" s="56"/>
      <c r="M78" s="57"/>
      <c r="N78" s="57"/>
      <c r="O78" s="56"/>
      <c r="P78" s="56"/>
    </row>
    <row r="79" spans="1:16" ht="13.15" x14ac:dyDescent="0.4">
      <c r="A79" s="365" t="s">
        <v>108</v>
      </c>
      <c r="B79" s="365"/>
      <c r="C79" s="365"/>
      <c r="D79" s="365"/>
      <c r="E79" s="57"/>
      <c r="F79" s="25"/>
      <c r="G79" s="56"/>
      <c r="H79" s="56"/>
      <c r="I79" s="372" t="s">
        <v>110</v>
      </c>
      <c r="J79" s="372"/>
      <c r="K79" s="372"/>
      <c r="L79" s="372"/>
      <c r="M79" s="372"/>
      <c r="N79" s="372"/>
      <c r="O79" s="372"/>
      <c r="P79" s="372"/>
    </row>
    <row r="80" spans="1:16" x14ac:dyDescent="0.35">
      <c r="A80" s="58"/>
      <c r="B80" s="56"/>
      <c r="C80" s="56"/>
      <c r="D80" s="56"/>
      <c r="E80" s="57"/>
      <c r="F80" s="25"/>
      <c r="G80" s="56"/>
      <c r="H80" s="56"/>
      <c r="I80" s="56"/>
      <c r="J80" s="56"/>
      <c r="K80" s="56"/>
      <c r="L80" s="56"/>
      <c r="M80" s="57"/>
      <c r="N80" s="57"/>
      <c r="O80" s="56"/>
      <c r="P80" s="56"/>
    </row>
    <row r="81" spans="1:16" x14ac:dyDescent="0.35">
      <c r="A81" s="58"/>
      <c r="B81" s="56"/>
      <c r="C81" s="56"/>
      <c r="D81" s="56"/>
      <c r="E81" s="57"/>
      <c r="F81" s="25"/>
      <c r="G81" s="56"/>
      <c r="H81" s="56"/>
      <c r="I81" s="56"/>
      <c r="J81" s="56"/>
      <c r="K81" s="56"/>
      <c r="L81" s="56"/>
      <c r="M81" s="57"/>
      <c r="N81" s="57"/>
      <c r="O81" s="56"/>
      <c r="P81" s="56"/>
    </row>
    <row r="82" spans="1:16" x14ac:dyDescent="0.35">
      <c r="A82" s="363" t="s">
        <v>95</v>
      </c>
      <c r="B82" s="363"/>
      <c r="C82" s="363"/>
      <c r="D82" s="363"/>
      <c r="E82" s="363"/>
      <c r="F82" s="363"/>
      <c r="G82" s="363"/>
      <c r="H82" s="56"/>
      <c r="I82" s="56"/>
      <c r="J82" s="56"/>
      <c r="K82" s="56"/>
      <c r="L82" s="56"/>
      <c r="M82" s="57"/>
      <c r="N82" s="57"/>
      <c r="O82" s="56"/>
      <c r="P82" s="56"/>
    </row>
    <row r="83" spans="1:16" x14ac:dyDescent="0.35">
      <c r="A83" s="364" t="s">
        <v>94</v>
      </c>
      <c r="B83" s="364"/>
      <c r="C83" s="364"/>
      <c r="D83" s="364"/>
      <c r="E83" s="364"/>
      <c r="F83" s="364"/>
      <c r="G83" s="364"/>
      <c r="H83" s="56"/>
      <c r="I83" s="56"/>
      <c r="J83" s="56"/>
      <c r="K83" s="56"/>
      <c r="L83" s="56"/>
      <c r="M83" s="57"/>
      <c r="N83" s="57"/>
      <c r="O83" s="56"/>
      <c r="P83" s="56"/>
    </row>
    <row r="84" spans="1:16" x14ac:dyDescent="0.35">
      <c r="A84" s="58"/>
      <c r="B84" s="56"/>
      <c r="C84" s="56"/>
      <c r="D84" s="56"/>
      <c r="E84" s="57"/>
      <c r="F84" s="25"/>
      <c r="G84" s="56"/>
      <c r="H84" s="56"/>
      <c r="I84" s="56"/>
      <c r="J84" s="56"/>
      <c r="K84" s="56"/>
      <c r="L84" s="56"/>
      <c r="M84" s="57"/>
      <c r="N84" s="57"/>
      <c r="O84" s="56"/>
      <c r="P84" s="56"/>
    </row>
    <row r="85" spans="1:16" x14ac:dyDescent="0.35">
      <c r="A85" s="58"/>
      <c r="B85" s="56"/>
      <c r="C85" s="56"/>
      <c r="D85" s="56"/>
      <c r="E85" s="57"/>
      <c r="F85" s="25"/>
      <c r="G85" s="56"/>
      <c r="H85" s="56"/>
      <c r="I85" s="56"/>
      <c r="J85" s="56"/>
      <c r="K85" s="56"/>
      <c r="L85" s="56"/>
      <c r="M85" s="57"/>
      <c r="N85" s="57"/>
      <c r="O85" s="56"/>
      <c r="P85" s="56"/>
    </row>
    <row r="86" spans="1:16" x14ac:dyDescent="0.35">
      <c r="A86" s="58"/>
      <c r="B86" s="56"/>
      <c r="C86" s="56"/>
      <c r="D86" s="56"/>
      <c r="E86" s="57"/>
      <c r="F86" s="25"/>
      <c r="G86" s="56"/>
      <c r="H86" s="56"/>
      <c r="I86" s="56"/>
      <c r="J86" s="56"/>
      <c r="K86" s="56"/>
      <c r="L86" s="56"/>
      <c r="M86" s="57"/>
      <c r="N86" s="57"/>
      <c r="O86" s="56"/>
      <c r="P86" s="56"/>
    </row>
    <row r="87" spans="1:16" x14ac:dyDescent="0.35">
      <c r="A87" s="58"/>
      <c r="B87" s="56"/>
      <c r="C87" s="56"/>
      <c r="D87" s="56"/>
      <c r="E87" s="57"/>
      <c r="F87" s="25"/>
      <c r="G87" s="56"/>
      <c r="H87" s="56"/>
      <c r="I87" s="56"/>
      <c r="J87" s="56"/>
      <c r="K87" s="56"/>
      <c r="L87" s="56"/>
      <c r="M87" s="57"/>
      <c r="N87" s="57"/>
      <c r="O87" s="56"/>
      <c r="P87" s="56"/>
    </row>
    <row r="88" spans="1:16" x14ac:dyDescent="0.35">
      <c r="A88" s="58"/>
      <c r="B88" s="56"/>
      <c r="C88" s="56"/>
      <c r="D88" s="56"/>
      <c r="E88" s="57"/>
      <c r="F88" s="25"/>
      <c r="G88" s="56"/>
      <c r="H88" s="56"/>
      <c r="I88" s="56"/>
      <c r="J88" s="56"/>
      <c r="K88" s="56"/>
      <c r="L88" s="56"/>
      <c r="M88" s="57"/>
      <c r="N88" s="57"/>
      <c r="O88" s="56"/>
      <c r="P88" s="56"/>
    </row>
    <row r="89" spans="1:16" x14ac:dyDescent="0.35">
      <c r="A89" s="58"/>
      <c r="B89" s="56"/>
      <c r="C89" s="56"/>
      <c r="D89" s="56"/>
      <c r="E89" s="57"/>
      <c r="F89" s="25"/>
      <c r="G89" s="56"/>
      <c r="H89" s="56"/>
      <c r="I89" s="56"/>
      <c r="J89" s="56"/>
      <c r="K89" s="56"/>
      <c r="L89" s="56"/>
      <c r="M89" s="57"/>
      <c r="N89" s="57"/>
      <c r="O89" s="56"/>
      <c r="P89" s="56"/>
    </row>
    <row r="90" spans="1:16" x14ac:dyDescent="0.35">
      <c r="A90" s="58"/>
      <c r="B90" s="56"/>
      <c r="C90" s="56"/>
      <c r="D90" s="56"/>
      <c r="E90" s="57"/>
      <c r="F90" s="25"/>
      <c r="G90" s="56"/>
      <c r="H90" s="56"/>
      <c r="I90" s="56"/>
      <c r="J90" s="56"/>
      <c r="K90" s="56"/>
      <c r="L90" s="56"/>
      <c r="M90" s="57"/>
      <c r="N90" s="57"/>
      <c r="O90" s="56"/>
      <c r="P90" s="56"/>
    </row>
    <row r="91" spans="1:16" x14ac:dyDescent="0.35">
      <c r="A91" s="59"/>
      <c r="B91" s="56"/>
      <c r="C91" s="56"/>
      <c r="D91" s="56"/>
      <c r="E91" s="57"/>
      <c r="F91" s="25"/>
      <c r="G91" s="56"/>
      <c r="H91" s="56"/>
      <c r="I91" s="56"/>
      <c r="J91" s="56"/>
      <c r="K91" s="56"/>
      <c r="L91" s="56"/>
      <c r="M91" s="57"/>
      <c r="N91" s="57"/>
      <c r="O91" s="56"/>
      <c r="P91" s="56"/>
    </row>
    <row r="92" spans="1:16" x14ac:dyDescent="0.35">
      <c r="A92" s="58"/>
      <c r="B92" s="56"/>
      <c r="C92" s="56"/>
      <c r="D92" s="56"/>
      <c r="E92" s="57"/>
      <c r="F92" s="25"/>
      <c r="G92" s="56"/>
      <c r="H92" s="56"/>
      <c r="I92" s="56"/>
      <c r="J92" s="56"/>
      <c r="K92" s="56"/>
      <c r="L92" s="56"/>
      <c r="M92" s="57"/>
      <c r="N92" s="57"/>
      <c r="O92" s="56"/>
      <c r="P92" s="56"/>
    </row>
    <row r="93" spans="1:16" x14ac:dyDescent="0.35">
      <c r="A93" s="58"/>
      <c r="B93" s="56"/>
      <c r="C93" s="56"/>
      <c r="D93" s="56"/>
      <c r="E93" s="57"/>
      <c r="F93" s="25"/>
      <c r="G93" s="56"/>
      <c r="H93" s="56"/>
      <c r="I93" s="56"/>
      <c r="J93" s="56"/>
      <c r="K93" s="56"/>
      <c r="L93" s="56"/>
      <c r="M93" s="57"/>
      <c r="N93" s="57"/>
      <c r="O93" s="56"/>
      <c r="P93" s="56"/>
    </row>
    <row r="94" spans="1:16" x14ac:dyDescent="0.35">
      <c r="A94" s="59"/>
      <c r="B94" s="56"/>
      <c r="C94" s="56"/>
      <c r="D94" s="56"/>
      <c r="E94" s="57"/>
      <c r="F94" s="25"/>
      <c r="G94" s="56"/>
      <c r="H94" s="56"/>
      <c r="I94" s="56"/>
      <c r="J94" s="56"/>
      <c r="K94" s="56"/>
      <c r="L94" s="56"/>
      <c r="M94" s="57"/>
      <c r="N94" s="57"/>
      <c r="O94" s="56"/>
      <c r="P94" s="56"/>
    </row>
    <row r="95" spans="1:16" x14ac:dyDescent="0.35">
      <c r="A95" s="59"/>
      <c r="B95" s="56"/>
      <c r="C95" s="56"/>
      <c r="D95" s="56"/>
      <c r="E95" s="57"/>
      <c r="F95" s="25"/>
      <c r="G95" s="56"/>
      <c r="H95" s="56"/>
      <c r="I95" s="56"/>
      <c r="J95" s="56"/>
      <c r="K95" s="56"/>
      <c r="L95" s="56"/>
      <c r="M95" s="57"/>
      <c r="N95" s="57"/>
      <c r="O95" s="56"/>
      <c r="P95" s="56"/>
    </row>
    <row r="96" spans="1:16" x14ac:dyDescent="0.35">
      <c r="A96" s="58"/>
      <c r="B96" s="56"/>
      <c r="C96" s="56"/>
      <c r="D96" s="56"/>
      <c r="E96" s="57"/>
      <c r="F96" s="25"/>
      <c r="G96" s="56"/>
      <c r="H96" s="56"/>
      <c r="I96" s="56"/>
      <c r="J96" s="56"/>
      <c r="K96" s="56"/>
      <c r="L96" s="56"/>
      <c r="M96" s="57"/>
      <c r="N96" s="57"/>
      <c r="O96" s="56"/>
      <c r="P96" s="56"/>
    </row>
    <row r="97" spans="1:16" x14ac:dyDescent="0.35">
      <c r="A97" s="58"/>
      <c r="B97" s="56"/>
      <c r="C97" s="56"/>
      <c r="D97" s="56"/>
      <c r="E97" s="57"/>
      <c r="F97" s="25"/>
      <c r="G97" s="56"/>
      <c r="H97" s="56"/>
      <c r="I97" s="56"/>
      <c r="J97" s="56"/>
      <c r="K97" s="56"/>
      <c r="L97" s="56"/>
      <c r="M97" s="57"/>
      <c r="N97" s="57"/>
      <c r="O97" s="56"/>
      <c r="P97" s="56"/>
    </row>
    <row r="98" spans="1:16" x14ac:dyDescent="0.35">
      <c r="A98" s="58"/>
      <c r="B98" s="56"/>
      <c r="C98" s="56"/>
      <c r="D98" s="56"/>
      <c r="E98" s="57"/>
      <c r="F98" s="25"/>
      <c r="G98" s="56"/>
      <c r="H98" s="56"/>
      <c r="I98" s="56"/>
      <c r="J98" s="56"/>
      <c r="K98" s="56"/>
      <c r="L98" s="56"/>
      <c r="M98" s="57"/>
      <c r="N98" s="57"/>
      <c r="O98" s="56"/>
      <c r="P98" s="56"/>
    </row>
    <row r="99" spans="1:16" x14ac:dyDescent="0.35">
      <c r="A99" s="58"/>
      <c r="B99" s="56"/>
      <c r="C99" s="56"/>
      <c r="D99" s="56"/>
      <c r="E99" s="57"/>
      <c r="F99" s="25"/>
      <c r="G99" s="56"/>
      <c r="H99" s="56"/>
      <c r="I99" s="56"/>
      <c r="J99" s="56"/>
      <c r="K99" s="56"/>
      <c r="L99" s="56"/>
      <c r="M99" s="57"/>
      <c r="N99" s="57"/>
      <c r="O99" s="56"/>
      <c r="P99" s="56"/>
    </row>
    <row r="100" spans="1:16" x14ac:dyDescent="0.35">
      <c r="A100" s="58"/>
      <c r="B100" s="56"/>
      <c r="C100" s="56"/>
      <c r="D100" s="56"/>
      <c r="E100" s="57"/>
      <c r="F100" s="25"/>
      <c r="G100" s="56"/>
      <c r="H100" s="56"/>
      <c r="I100" s="56"/>
      <c r="J100" s="56"/>
      <c r="K100" s="56"/>
      <c r="L100" s="56"/>
      <c r="M100" s="57"/>
      <c r="N100" s="57"/>
      <c r="O100" s="56"/>
      <c r="P100" s="56"/>
    </row>
    <row r="101" spans="1:16" x14ac:dyDescent="0.35">
      <c r="A101" s="58"/>
      <c r="B101" s="56"/>
      <c r="C101" s="56"/>
      <c r="D101" s="56"/>
      <c r="E101" s="57"/>
      <c r="F101" s="25"/>
      <c r="G101" s="56"/>
      <c r="H101" s="56"/>
      <c r="I101" s="56"/>
      <c r="J101" s="56"/>
      <c r="K101" s="56"/>
      <c r="L101" s="56"/>
      <c r="M101" s="57"/>
      <c r="N101" s="57"/>
      <c r="O101" s="56"/>
      <c r="P101" s="56"/>
    </row>
    <row r="102" spans="1:16" x14ac:dyDescent="0.35">
      <c r="A102" s="58"/>
      <c r="B102" s="56"/>
      <c r="C102" s="56"/>
      <c r="D102" s="56"/>
      <c r="E102" s="57"/>
      <c r="F102" s="25"/>
      <c r="G102" s="56"/>
      <c r="H102" s="56"/>
      <c r="I102" s="56"/>
      <c r="J102" s="56"/>
      <c r="K102" s="56"/>
      <c r="L102" s="56"/>
      <c r="M102" s="57"/>
      <c r="N102" s="57"/>
      <c r="O102" s="56"/>
      <c r="P102" s="56"/>
    </row>
    <row r="103" spans="1:16" x14ac:dyDescent="0.35">
      <c r="A103" s="58"/>
      <c r="B103" s="56"/>
      <c r="C103" s="56"/>
      <c r="D103" s="56"/>
      <c r="E103" s="57"/>
      <c r="F103" s="25"/>
      <c r="G103" s="56"/>
      <c r="H103" s="56"/>
      <c r="I103" s="56"/>
      <c r="J103" s="56"/>
      <c r="K103" s="56"/>
      <c r="L103" s="56"/>
      <c r="M103" s="57"/>
      <c r="N103" s="57"/>
      <c r="O103" s="56"/>
      <c r="P103" s="56"/>
    </row>
    <row r="104" spans="1:16" x14ac:dyDescent="0.35">
      <c r="A104" s="58"/>
      <c r="B104" s="56"/>
      <c r="C104" s="56"/>
      <c r="D104" s="56"/>
      <c r="E104" s="57"/>
      <c r="F104" s="25"/>
      <c r="G104" s="56"/>
      <c r="H104" s="56"/>
      <c r="I104" s="56"/>
      <c r="J104" s="56"/>
      <c r="K104" s="56"/>
      <c r="L104" s="56"/>
      <c r="M104" s="57"/>
      <c r="N104" s="57"/>
      <c r="O104" s="56"/>
      <c r="P104" s="56"/>
    </row>
    <row r="105" spans="1:16" x14ac:dyDescent="0.35">
      <c r="A105" s="58"/>
      <c r="B105" s="56"/>
      <c r="C105" s="56"/>
      <c r="D105" s="56"/>
      <c r="E105" s="57"/>
      <c r="F105" s="25"/>
      <c r="G105" s="56"/>
      <c r="H105" s="56"/>
      <c r="I105" s="56"/>
      <c r="J105" s="56"/>
      <c r="K105" s="56"/>
      <c r="L105" s="56"/>
      <c r="M105" s="57"/>
      <c r="N105" s="57"/>
      <c r="O105" s="56"/>
      <c r="P105" s="56"/>
    </row>
    <row r="106" spans="1:16" x14ac:dyDescent="0.35">
      <c r="A106" s="58"/>
      <c r="B106" s="56"/>
      <c r="C106" s="56"/>
      <c r="D106" s="56"/>
      <c r="E106" s="57"/>
      <c r="F106" s="25"/>
      <c r="G106" s="56"/>
      <c r="H106" s="56"/>
      <c r="I106" s="56"/>
      <c r="J106" s="56"/>
      <c r="K106" s="56"/>
      <c r="L106" s="56"/>
      <c r="M106" s="57"/>
      <c r="N106" s="57"/>
      <c r="O106" s="56"/>
      <c r="P106" s="56"/>
    </row>
    <row r="107" spans="1:16" x14ac:dyDescent="0.35">
      <c r="A107" s="58"/>
      <c r="B107" s="56"/>
      <c r="C107" s="56"/>
      <c r="D107" s="56"/>
      <c r="E107" s="57"/>
      <c r="F107" s="25"/>
      <c r="G107" s="56"/>
      <c r="H107" s="56"/>
      <c r="I107" s="56"/>
      <c r="J107" s="56"/>
      <c r="K107" s="56"/>
      <c r="L107" s="56"/>
      <c r="M107" s="57"/>
      <c r="N107" s="57"/>
      <c r="O107" s="56"/>
      <c r="P107" s="56"/>
    </row>
    <row r="108" spans="1:16" x14ac:dyDescent="0.35">
      <c r="A108" s="58"/>
      <c r="B108" s="56"/>
      <c r="C108" s="56"/>
      <c r="D108" s="56"/>
      <c r="E108" s="57"/>
      <c r="F108" s="25"/>
      <c r="G108" s="56"/>
      <c r="H108" s="56"/>
      <c r="I108" s="56"/>
      <c r="J108" s="56"/>
      <c r="K108" s="56"/>
      <c r="L108" s="56"/>
      <c r="M108" s="57"/>
      <c r="N108" s="57"/>
      <c r="O108" s="56"/>
      <c r="P108" s="56"/>
    </row>
    <row r="109" spans="1:16" x14ac:dyDescent="0.35">
      <c r="A109" s="59"/>
      <c r="B109" s="56"/>
      <c r="C109" s="56"/>
      <c r="D109" s="56"/>
      <c r="E109" s="57"/>
      <c r="F109" s="25"/>
      <c r="G109" s="56"/>
      <c r="H109" s="56"/>
      <c r="I109" s="56"/>
      <c r="J109" s="56"/>
      <c r="K109" s="56"/>
      <c r="L109" s="56"/>
      <c r="M109" s="57"/>
      <c r="N109" s="57"/>
      <c r="O109" s="56"/>
      <c r="P109" s="56"/>
    </row>
    <row r="110" spans="1:16" x14ac:dyDescent="0.35">
      <c r="A110" s="58"/>
      <c r="B110" s="56"/>
      <c r="C110" s="56"/>
      <c r="D110" s="56"/>
      <c r="E110" s="57"/>
      <c r="F110" s="25"/>
      <c r="G110" s="56"/>
      <c r="H110" s="56"/>
      <c r="I110" s="56"/>
      <c r="J110" s="56"/>
      <c r="K110" s="56"/>
      <c r="L110" s="56"/>
      <c r="M110" s="57"/>
      <c r="N110" s="57"/>
      <c r="O110" s="56"/>
      <c r="P110" s="56"/>
    </row>
    <row r="111" spans="1:16" x14ac:dyDescent="0.35">
      <c r="A111" s="58"/>
      <c r="B111" s="56"/>
      <c r="C111" s="56"/>
      <c r="D111" s="56"/>
      <c r="E111" s="57"/>
      <c r="F111" s="25"/>
      <c r="G111" s="56"/>
      <c r="H111" s="56"/>
      <c r="I111" s="56"/>
      <c r="J111" s="56"/>
      <c r="K111" s="56"/>
      <c r="L111" s="56"/>
      <c r="M111" s="57"/>
      <c r="N111" s="57"/>
      <c r="O111" s="56"/>
      <c r="P111" s="56"/>
    </row>
    <row r="112" spans="1:16" x14ac:dyDescent="0.35">
      <c r="A112" s="58"/>
      <c r="B112" s="56"/>
      <c r="C112" s="56"/>
      <c r="D112" s="56"/>
      <c r="E112" s="57"/>
      <c r="F112" s="25"/>
      <c r="G112" s="56"/>
      <c r="H112" s="56"/>
      <c r="I112" s="56"/>
      <c r="J112" s="56"/>
      <c r="K112" s="56"/>
      <c r="L112" s="56"/>
      <c r="M112" s="57"/>
      <c r="N112" s="57"/>
      <c r="O112" s="56"/>
      <c r="P112" s="56"/>
    </row>
    <row r="113" spans="1:16" x14ac:dyDescent="0.35">
      <c r="A113" s="58"/>
      <c r="B113" s="56"/>
      <c r="C113" s="56"/>
      <c r="D113" s="56"/>
      <c r="E113" s="57"/>
      <c r="F113" s="25"/>
      <c r="G113" s="56"/>
      <c r="H113" s="56"/>
      <c r="I113" s="56"/>
      <c r="J113" s="56"/>
      <c r="K113" s="56"/>
      <c r="L113" s="56"/>
      <c r="M113" s="57"/>
      <c r="N113" s="57"/>
      <c r="O113" s="56"/>
      <c r="P113" s="56"/>
    </row>
    <row r="114" spans="1:16" x14ac:dyDescent="0.35">
      <c r="A114" s="58"/>
      <c r="B114" s="56"/>
      <c r="C114" s="56"/>
      <c r="D114" s="56"/>
      <c r="E114" s="57"/>
      <c r="F114" s="25"/>
      <c r="G114" s="56"/>
      <c r="H114" s="56"/>
      <c r="I114" s="56"/>
      <c r="J114" s="56"/>
      <c r="K114" s="56"/>
      <c r="L114" s="56"/>
      <c r="M114" s="57"/>
      <c r="N114" s="57"/>
      <c r="O114" s="56"/>
      <c r="P114" s="56"/>
    </row>
    <row r="115" spans="1:16" x14ac:dyDescent="0.35">
      <c r="A115" s="58"/>
      <c r="B115" s="56"/>
      <c r="C115" s="56"/>
      <c r="D115" s="56"/>
      <c r="E115" s="57"/>
      <c r="F115" s="25"/>
      <c r="G115" s="56"/>
      <c r="H115" s="56"/>
      <c r="I115" s="56"/>
      <c r="J115" s="56"/>
      <c r="K115" s="56"/>
      <c r="L115" s="56"/>
      <c r="M115" s="57"/>
      <c r="N115" s="57"/>
      <c r="O115" s="56"/>
      <c r="P115" s="56"/>
    </row>
    <row r="116" spans="1:16" x14ac:dyDescent="0.35">
      <c r="A116" s="58"/>
      <c r="B116" s="56"/>
      <c r="C116" s="56"/>
      <c r="D116" s="56"/>
      <c r="E116" s="57"/>
      <c r="F116" s="25"/>
      <c r="G116" s="56"/>
      <c r="H116" s="56"/>
      <c r="I116" s="56"/>
      <c r="J116" s="56"/>
      <c r="K116" s="56"/>
      <c r="L116" s="56"/>
      <c r="M116" s="57"/>
      <c r="N116" s="57"/>
      <c r="O116" s="56"/>
      <c r="P116" s="56"/>
    </row>
    <row r="117" spans="1:16" x14ac:dyDescent="0.35">
      <c r="A117" s="58"/>
      <c r="B117" s="56"/>
      <c r="C117" s="56"/>
      <c r="D117" s="56"/>
      <c r="E117" s="57"/>
      <c r="F117" s="25"/>
      <c r="G117" s="56"/>
      <c r="H117" s="56"/>
      <c r="I117" s="56"/>
      <c r="J117" s="56"/>
      <c r="K117" s="56"/>
      <c r="L117" s="56"/>
      <c r="M117" s="57"/>
      <c r="N117" s="57"/>
      <c r="O117" s="56"/>
      <c r="P117" s="56"/>
    </row>
    <row r="118" spans="1:16" x14ac:dyDescent="0.35">
      <c r="A118" s="58"/>
      <c r="B118" s="56"/>
      <c r="C118" s="56"/>
      <c r="D118" s="56"/>
      <c r="E118" s="57"/>
      <c r="F118" s="25"/>
      <c r="G118" s="56"/>
      <c r="H118" s="56"/>
      <c r="I118" s="56"/>
      <c r="J118" s="56"/>
      <c r="K118" s="56"/>
      <c r="L118" s="56"/>
      <c r="M118" s="57"/>
      <c r="N118" s="57"/>
      <c r="O118" s="56"/>
      <c r="P118" s="56"/>
    </row>
    <row r="119" spans="1:16" x14ac:dyDescent="0.35">
      <c r="A119" s="55"/>
      <c r="B119" s="56"/>
      <c r="C119" s="56"/>
      <c r="D119" s="56"/>
      <c r="E119" s="57"/>
      <c r="F119" s="25"/>
      <c r="G119" s="56"/>
      <c r="H119" s="56"/>
      <c r="I119" s="56"/>
      <c r="J119" s="56"/>
      <c r="K119" s="56"/>
      <c r="L119" s="56"/>
      <c r="M119" s="57"/>
      <c r="N119" s="57"/>
      <c r="O119" s="56"/>
      <c r="P119" s="56"/>
    </row>
    <row r="120" spans="1:16" x14ac:dyDescent="0.35">
      <c r="A120" s="55"/>
      <c r="B120" s="56"/>
      <c r="C120" s="56"/>
      <c r="D120" s="56"/>
      <c r="E120" s="57"/>
      <c r="F120" s="25"/>
      <c r="G120" s="56"/>
      <c r="H120" s="56"/>
      <c r="I120" s="56"/>
      <c r="J120" s="56"/>
      <c r="K120" s="56"/>
      <c r="L120" s="56"/>
      <c r="M120" s="57"/>
      <c r="N120" s="57"/>
      <c r="O120" s="56"/>
      <c r="P120" s="56"/>
    </row>
    <row r="121" spans="1:16" x14ac:dyDescent="0.35">
      <c r="A121" s="55"/>
      <c r="B121" s="56"/>
      <c r="C121" s="56"/>
      <c r="D121" s="56"/>
      <c r="E121" s="57"/>
      <c r="F121" s="25"/>
      <c r="G121" s="56"/>
      <c r="H121" s="56"/>
      <c r="I121" s="56"/>
      <c r="J121" s="56"/>
      <c r="K121" s="56"/>
      <c r="L121" s="56"/>
      <c r="M121" s="57"/>
      <c r="N121" s="57"/>
      <c r="O121" s="56"/>
      <c r="P121" s="56"/>
    </row>
    <row r="122" spans="1:16" x14ac:dyDescent="0.35">
      <c r="A122" s="55"/>
      <c r="B122" s="56"/>
      <c r="C122" s="56"/>
      <c r="D122" s="56"/>
      <c r="E122" s="57"/>
      <c r="F122" s="25"/>
      <c r="G122" s="56"/>
      <c r="H122" s="56"/>
      <c r="I122" s="56"/>
      <c r="J122" s="56"/>
      <c r="K122" s="56"/>
      <c r="L122" s="56"/>
      <c r="M122" s="57"/>
      <c r="N122" s="57"/>
      <c r="O122" s="56"/>
      <c r="P122" s="56"/>
    </row>
    <row r="123" spans="1:16" x14ac:dyDescent="0.35">
      <c r="A123" s="55"/>
      <c r="B123" s="56"/>
      <c r="C123" s="56"/>
      <c r="D123" s="56"/>
      <c r="E123" s="57"/>
      <c r="F123" s="25"/>
      <c r="G123" s="56"/>
      <c r="H123" s="56"/>
      <c r="I123" s="56"/>
      <c r="J123" s="56"/>
      <c r="K123" s="56"/>
      <c r="L123" s="56"/>
      <c r="M123" s="57"/>
      <c r="N123" s="57"/>
      <c r="O123" s="56"/>
      <c r="P123" s="56"/>
    </row>
    <row r="124" spans="1:16" x14ac:dyDescent="0.35">
      <c r="A124" s="55"/>
      <c r="B124" s="56"/>
      <c r="C124" s="56"/>
      <c r="D124" s="56"/>
      <c r="E124" s="57"/>
      <c r="F124" s="25"/>
      <c r="G124" s="56"/>
      <c r="H124" s="56"/>
      <c r="I124" s="56"/>
      <c r="J124" s="56"/>
      <c r="K124" s="56"/>
      <c r="L124" s="56"/>
      <c r="M124" s="57"/>
      <c r="N124" s="57"/>
      <c r="O124" s="56"/>
      <c r="P124" s="56"/>
    </row>
    <row r="125" spans="1:16" x14ac:dyDescent="0.35">
      <c r="A125" s="55"/>
      <c r="B125" s="56"/>
      <c r="C125" s="56"/>
      <c r="D125" s="56"/>
      <c r="E125" s="57"/>
      <c r="F125" s="25"/>
      <c r="G125" s="56"/>
      <c r="H125" s="56"/>
      <c r="I125" s="56"/>
      <c r="J125" s="56"/>
      <c r="K125" s="56"/>
      <c r="L125" s="56"/>
      <c r="M125" s="57"/>
      <c r="N125" s="57"/>
      <c r="O125" s="56"/>
      <c r="P125" s="56"/>
    </row>
    <row r="126" spans="1:16" x14ac:dyDescent="0.35">
      <c r="A126" s="55"/>
      <c r="B126" s="56"/>
      <c r="C126" s="56"/>
      <c r="D126" s="56"/>
      <c r="F126" s="25"/>
      <c r="G126" s="56"/>
      <c r="H126" s="56"/>
      <c r="I126" s="56"/>
      <c r="J126" s="56"/>
      <c r="K126" s="56"/>
      <c r="L126" s="56"/>
      <c r="M126" s="57"/>
      <c r="N126" s="57"/>
      <c r="O126" s="56"/>
      <c r="P126" s="56"/>
    </row>
    <row r="127" spans="1:16" x14ac:dyDescent="0.35">
      <c r="A127" s="55"/>
      <c r="B127" s="56"/>
      <c r="C127" s="56"/>
      <c r="D127" s="56"/>
      <c r="F127" s="48"/>
      <c r="G127" s="56"/>
      <c r="H127" s="56"/>
      <c r="I127" s="56"/>
      <c r="J127" s="56"/>
      <c r="K127" s="56"/>
      <c r="L127" s="56"/>
      <c r="O127" s="56"/>
      <c r="P127" s="56"/>
    </row>
    <row r="128" spans="1:16" x14ac:dyDescent="0.35">
      <c r="A128" s="55"/>
      <c r="F128" s="48"/>
    </row>
    <row r="129" spans="1:14" x14ac:dyDescent="0.35">
      <c r="A129" s="54"/>
      <c r="F129" s="48"/>
      <c r="M129" s="52"/>
      <c r="N129" s="52"/>
    </row>
    <row r="130" spans="1:14" x14ac:dyDescent="0.35">
      <c r="A130" s="54"/>
      <c r="F130" s="48"/>
      <c r="M130" s="52"/>
      <c r="N130" s="52"/>
    </row>
    <row r="131" spans="1:14" x14ac:dyDescent="0.35">
      <c r="A131" s="54"/>
      <c r="F131" s="48"/>
      <c r="M131" s="52"/>
      <c r="N131" s="52"/>
    </row>
    <row r="132" spans="1:14" x14ac:dyDescent="0.35">
      <c r="A132" s="54"/>
      <c r="F132" s="48"/>
      <c r="M132" s="52"/>
      <c r="N132" s="52"/>
    </row>
    <row r="133" spans="1:14" x14ac:dyDescent="0.35">
      <c r="A133" s="54"/>
      <c r="F133" s="48"/>
      <c r="M133" s="52"/>
      <c r="N133" s="52"/>
    </row>
    <row r="134" spans="1:14" x14ac:dyDescent="0.35">
      <c r="A134" s="54"/>
      <c r="F134" s="48"/>
      <c r="M134" s="52"/>
      <c r="N134" s="52"/>
    </row>
    <row r="135" spans="1:14" x14ac:dyDescent="0.35">
      <c r="A135" s="54"/>
      <c r="F135" s="48"/>
      <c r="M135" s="52"/>
      <c r="N135" s="52"/>
    </row>
    <row r="136" spans="1:14" x14ac:dyDescent="0.35">
      <c r="A136" s="54"/>
      <c r="F136" s="48"/>
      <c r="M136" s="52"/>
      <c r="N136" s="52"/>
    </row>
    <row r="137" spans="1:14" x14ac:dyDescent="0.35">
      <c r="A137" s="54"/>
      <c r="F137" s="48"/>
      <c r="M137" s="52"/>
      <c r="N137" s="52"/>
    </row>
    <row r="138" spans="1:14" x14ac:dyDescent="0.35">
      <c r="A138" s="54"/>
      <c r="F138" s="48"/>
      <c r="M138" s="52"/>
      <c r="N138" s="52"/>
    </row>
    <row r="139" spans="1:14" x14ac:dyDescent="0.35">
      <c r="A139" s="54"/>
      <c r="F139" s="48"/>
      <c r="M139" s="52"/>
      <c r="N139" s="52"/>
    </row>
    <row r="140" spans="1:14" x14ac:dyDescent="0.35">
      <c r="A140" s="54"/>
      <c r="F140" s="48"/>
      <c r="M140" s="52"/>
      <c r="N140" s="52"/>
    </row>
    <row r="141" spans="1:14" x14ac:dyDescent="0.35">
      <c r="A141" s="54"/>
      <c r="F141" s="48"/>
      <c r="M141" s="52"/>
      <c r="N141" s="52"/>
    </row>
    <row r="142" spans="1:14" x14ac:dyDescent="0.35">
      <c r="A142" s="54"/>
      <c r="F142" s="48"/>
      <c r="M142" s="52"/>
      <c r="N142" s="52"/>
    </row>
    <row r="143" spans="1:14" x14ac:dyDescent="0.35">
      <c r="A143" s="54"/>
      <c r="F143" s="48"/>
      <c r="M143" s="52"/>
      <c r="N143" s="52"/>
    </row>
    <row r="144" spans="1:14" x14ac:dyDescent="0.35">
      <c r="A144" s="54"/>
      <c r="F144" s="48"/>
      <c r="M144" s="52"/>
      <c r="N144" s="52"/>
    </row>
    <row r="145" spans="1:14" x14ac:dyDescent="0.35">
      <c r="A145" s="54"/>
      <c r="F145" s="48"/>
      <c r="M145" s="52"/>
      <c r="N145" s="52"/>
    </row>
    <row r="146" spans="1:14" x14ac:dyDescent="0.35">
      <c r="A146" s="54"/>
      <c r="F146" s="48"/>
      <c r="M146" s="52"/>
      <c r="N146" s="52"/>
    </row>
    <row r="147" spans="1:14" x14ac:dyDescent="0.35">
      <c r="A147" s="54"/>
      <c r="F147" s="48"/>
      <c r="M147" s="52"/>
      <c r="N147" s="52"/>
    </row>
    <row r="148" spans="1:14" x14ac:dyDescent="0.35">
      <c r="A148" s="54"/>
      <c r="F148" s="48"/>
      <c r="M148" s="52"/>
      <c r="N148" s="52"/>
    </row>
    <row r="149" spans="1:14" x14ac:dyDescent="0.35">
      <c r="A149" s="54"/>
      <c r="F149" s="48"/>
      <c r="M149" s="52"/>
      <c r="N149" s="52"/>
    </row>
    <row r="150" spans="1:14" x14ac:dyDescent="0.35">
      <c r="A150" s="54"/>
      <c r="F150" s="48"/>
      <c r="M150" s="52"/>
      <c r="N150" s="52"/>
    </row>
    <row r="151" spans="1:14" x14ac:dyDescent="0.35">
      <c r="A151" s="54"/>
      <c r="F151" s="48"/>
      <c r="M151" s="52"/>
      <c r="N151" s="52"/>
    </row>
    <row r="152" spans="1:14" x14ac:dyDescent="0.35">
      <c r="A152" s="54"/>
      <c r="F152" s="48"/>
      <c r="M152" s="52"/>
      <c r="N152" s="52"/>
    </row>
    <row r="153" spans="1:14" x14ac:dyDescent="0.35">
      <c r="A153" s="54"/>
      <c r="F153" s="48"/>
      <c r="M153" s="52"/>
      <c r="N153" s="52"/>
    </row>
    <row r="154" spans="1:14" x14ac:dyDescent="0.35">
      <c r="A154" s="54"/>
      <c r="F154" s="48"/>
      <c r="M154" s="52"/>
      <c r="N154" s="52"/>
    </row>
    <row r="155" spans="1:14" x14ac:dyDescent="0.35">
      <c r="A155" s="54"/>
      <c r="F155" s="48"/>
      <c r="M155" s="52"/>
      <c r="N155" s="52"/>
    </row>
    <row r="156" spans="1:14" x14ac:dyDescent="0.35">
      <c r="A156" s="54"/>
      <c r="F156" s="48"/>
      <c r="M156" s="52"/>
      <c r="N156" s="52"/>
    </row>
    <row r="157" spans="1:14" x14ac:dyDescent="0.35">
      <c r="A157" s="54"/>
      <c r="F157" s="48"/>
      <c r="M157" s="52"/>
      <c r="N157" s="52"/>
    </row>
    <row r="158" spans="1:14" x14ac:dyDescent="0.35">
      <c r="A158" s="54"/>
      <c r="F158" s="48"/>
      <c r="M158" s="52"/>
      <c r="N158" s="52"/>
    </row>
    <row r="159" spans="1:14" x14ac:dyDescent="0.35">
      <c r="A159" s="54"/>
      <c r="F159" s="48"/>
      <c r="M159" s="52"/>
      <c r="N159" s="52"/>
    </row>
    <row r="160" spans="1:14" x14ac:dyDescent="0.35">
      <c r="A160" s="54"/>
      <c r="F160" s="48"/>
      <c r="M160" s="52"/>
      <c r="N160" s="52"/>
    </row>
    <row r="161" spans="1:14" x14ac:dyDescent="0.35">
      <c r="A161" s="54"/>
      <c r="F161" s="48"/>
      <c r="M161" s="52"/>
      <c r="N161" s="52"/>
    </row>
    <row r="162" spans="1:14" x14ac:dyDescent="0.35">
      <c r="A162" s="54"/>
      <c r="F162" s="48"/>
      <c r="M162" s="52"/>
      <c r="N162" s="52"/>
    </row>
    <row r="163" spans="1:14" x14ac:dyDescent="0.35">
      <c r="A163" s="54"/>
      <c r="F163" s="48"/>
      <c r="M163" s="52"/>
      <c r="N163" s="52"/>
    </row>
    <row r="164" spans="1:14" x14ac:dyDescent="0.35">
      <c r="A164" s="54"/>
      <c r="F164" s="48"/>
      <c r="M164" s="52"/>
      <c r="N164" s="52"/>
    </row>
    <row r="165" spans="1:14" x14ac:dyDescent="0.35">
      <c r="A165" s="54"/>
      <c r="F165" s="48"/>
      <c r="M165" s="52"/>
      <c r="N165" s="52"/>
    </row>
    <row r="166" spans="1:14" x14ac:dyDescent="0.35">
      <c r="A166" s="54"/>
      <c r="F166" s="48"/>
      <c r="M166" s="52"/>
      <c r="N166" s="52"/>
    </row>
    <row r="167" spans="1:14" x14ac:dyDescent="0.35">
      <c r="A167" s="54"/>
      <c r="F167" s="48"/>
      <c r="M167" s="52"/>
      <c r="N167" s="52"/>
    </row>
    <row r="168" spans="1:14" x14ac:dyDescent="0.35">
      <c r="A168" s="54"/>
      <c r="F168" s="48"/>
      <c r="M168" s="52"/>
      <c r="N168" s="52"/>
    </row>
    <row r="169" spans="1:14" x14ac:dyDescent="0.35">
      <c r="A169" s="54"/>
      <c r="F169" s="48"/>
      <c r="M169" s="52"/>
      <c r="N169" s="52"/>
    </row>
    <row r="170" spans="1:14" x14ac:dyDescent="0.35">
      <c r="A170" s="54"/>
      <c r="F170" s="48"/>
      <c r="M170" s="52"/>
      <c r="N170" s="52"/>
    </row>
    <row r="171" spans="1:14" x14ac:dyDescent="0.35">
      <c r="A171" s="54"/>
      <c r="F171" s="48"/>
      <c r="M171" s="52"/>
      <c r="N171" s="52"/>
    </row>
    <row r="172" spans="1:14" x14ac:dyDescent="0.35">
      <c r="A172" s="54"/>
      <c r="F172" s="48"/>
      <c r="M172" s="52"/>
      <c r="N172" s="52"/>
    </row>
    <row r="173" spans="1:14" x14ac:dyDescent="0.35">
      <c r="A173" s="54"/>
      <c r="F173" s="48"/>
      <c r="M173" s="52"/>
      <c r="N173" s="52"/>
    </row>
    <row r="174" spans="1:14" x14ac:dyDescent="0.35">
      <c r="A174" s="54"/>
      <c r="F174" s="48"/>
      <c r="M174" s="52"/>
      <c r="N174" s="52"/>
    </row>
    <row r="175" spans="1:14" x14ac:dyDescent="0.35">
      <c r="A175" s="54"/>
      <c r="F175" s="48"/>
      <c r="M175" s="52"/>
      <c r="N175" s="52"/>
    </row>
    <row r="176" spans="1:14" x14ac:dyDescent="0.35">
      <c r="A176" s="54"/>
      <c r="F176" s="48"/>
      <c r="M176" s="52"/>
      <c r="N176" s="52"/>
    </row>
    <row r="177" spans="1:14" x14ac:dyDescent="0.35">
      <c r="A177" s="54"/>
      <c r="F177" s="48"/>
      <c r="M177" s="52"/>
      <c r="N177" s="52"/>
    </row>
    <row r="178" spans="1:14" x14ac:dyDescent="0.35">
      <c r="A178" s="54"/>
      <c r="F178" s="48"/>
      <c r="M178" s="52"/>
      <c r="N178" s="52"/>
    </row>
    <row r="179" spans="1:14" x14ac:dyDescent="0.35">
      <c r="A179" s="54"/>
      <c r="F179" s="48"/>
      <c r="M179" s="52"/>
      <c r="N179" s="52"/>
    </row>
    <row r="180" spans="1:14" x14ac:dyDescent="0.35">
      <c r="A180" s="54"/>
      <c r="F180" s="48"/>
      <c r="M180" s="52"/>
      <c r="N180" s="52"/>
    </row>
    <row r="181" spans="1:14" x14ac:dyDescent="0.35">
      <c r="A181" s="54"/>
      <c r="F181" s="48"/>
      <c r="M181" s="52"/>
      <c r="N181" s="52"/>
    </row>
    <row r="182" spans="1:14" x14ac:dyDescent="0.35">
      <c r="A182" s="54"/>
      <c r="F182" s="48"/>
      <c r="M182" s="52"/>
      <c r="N182" s="52"/>
    </row>
    <row r="183" spans="1:14" x14ac:dyDescent="0.35">
      <c r="A183" s="54"/>
      <c r="F183" s="48"/>
      <c r="M183" s="52"/>
      <c r="N183" s="52"/>
    </row>
    <row r="184" spans="1:14" x14ac:dyDescent="0.35">
      <c r="A184" s="54"/>
      <c r="F184" s="48"/>
      <c r="M184" s="52"/>
      <c r="N184" s="52"/>
    </row>
    <row r="185" spans="1:14" x14ac:dyDescent="0.35">
      <c r="A185" s="54"/>
      <c r="F185" s="48"/>
      <c r="M185" s="52"/>
      <c r="N185" s="52"/>
    </row>
    <row r="186" spans="1:14" x14ac:dyDescent="0.35">
      <c r="A186" s="54"/>
      <c r="F186" s="48"/>
      <c r="M186" s="52"/>
      <c r="N186" s="52"/>
    </row>
    <row r="187" spans="1:14" x14ac:dyDescent="0.35">
      <c r="A187" s="54"/>
      <c r="F187" s="48"/>
      <c r="M187" s="52"/>
      <c r="N187" s="52"/>
    </row>
    <row r="188" spans="1:14" x14ac:dyDescent="0.35">
      <c r="A188" s="54"/>
      <c r="F188" s="48"/>
      <c r="M188" s="52"/>
      <c r="N188" s="52"/>
    </row>
    <row r="189" spans="1:14" x14ac:dyDescent="0.35">
      <c r="A189" s="54"/>
      <c r="F189" s="48"/>
      <c r="M189" s="52"/>
      <c r="N189" s="52"/>
    </row>
    <row r="190" spans="1:14" x14ac:dyDescent="0.35">
      <c r="A190" s="54"/>
      <c r="F190" s="48"/>
      <c r="M190" s="52"/>
      <c r="N190" s="52"/>
    </row>
    <row r="191" spans="1:14" x14ac:dyDescent="0.35">
      <c r="A191" s="54"/>
      <c r="F191" s="48"/>
      <c r="M191" s="52"/>
      <c r="N191" s="52"/>
    </row>
    <row r="192" spans="1:14" x14ac:dyDescent="0.35">
      <c r="A192" s="54"/>
      <c r="F192" s="48"/>
      <c r="M192" s="52"/>
      <c r="N192" s="52"/>
    </row>
    <row r="193" spans="1:14" x14ac:dyDescent="0.35">
      <c r="A193" s="54"/>
      <c r="F193" s="48"/>
      <c r="M193" s="52"/>
      <c r="N193" s="52"/>
    </row>
    <row r="194" spans="1:14" x14ac:dyDescent="0.35">
      <c r="A194" s="54"/>
      <c r="F194" s="48"/>
      <c r="M194" s="52"/>
      <c r="N194" s="52"/>
    </row>
    <row r="195" spans="1:14" x14ac:dyDescent="0.35">
      <c r="A195" s="54"/>
      <c r="F195" s="48"/>
      <c r="M195" s="52"/>
      <c r="N195" s="52"/>
    </row>
    <row r="196" spans="1:14" x14ac:dyDescent="0.35">
      <c r="A196" s="54"/>
      <c r="F196" s="48"/>
      <c r="M196" s="52"/>
      <c r="N196" s="52"/>
    </row>
    <row r="197" spans="1:14" x14ac:dyDescent="0.35">
      <c r="A197" s="54"/>
      <c r="F197" s="48"/>
      <c r="M197" s="52"/>
      <c r="N197" s="52"/>
    </row>
    <row r="198" spans="1:14" x14ac:dyDescent="0.35">
      <c r="A198" s="54"/>
      <c r="F198" s="48"/>
      <c r="M198" s="52"/>
      <c r="N198" s="52"/>
    </row>
    <row r="199" spans="1:14" x14ac:dyDescent="0.35">
      <c r="A199" s="54"/>
      <c r="F199" s="48"/>
      <c r="M199" s="52"/>
      <c r="N199" s="52"/>
    </row>
    <row r="200" spans="1:14" x14ac:dyDescent="0.35">
      <c r="A200" s="54"/>
      <c r="F200" s="48"/>
      <c r="M200" s="52"/>
      <c r="N200" s="52"/>
    </row>
    <row r="201" spans="1:14" x14ac:dyDescent="0.35">
      <c r="A201" s="54"/>
      <c r="F201" s="48"/>
      <c r="M201" s="52"/>
      <c r="N201" s="52"/>
    </row>
    <row r="202" spans="1:14" x14ac:dyDescent="0.35">
      <c r="A202" s="54"/>
      <c r="F202" s="48"/>
      <c r="M202" s="52"/>
      <c r="N202" s="52"/>
    </row>
    <row r="203" spans="1:14" x14ac:dyDescent="0.35">
      <c r="A203" s="54"/>
      <c r="F203" s="48"/>
      <c r="M203" s="52"/>
      <c r="N203" s="52"/>
    </row>
    <row r="204" spans="1:14" x14ac:dyDescent="0.35">
      <c r="A204" s="54"/>
      <c r="F204" s="48"/>
      <c r="M204" s="52"/>
      <c r="N204" s="52"/>
    </row>
    <row r="205" spans="1:14" x14ac:dyDescent="0.35">
      <c r="A205" s="54"/>
      <c r="F205" s="48"/>
      <c r="M205" s="52"/>
      <c r="N205" s="52"/>
    </row>
    <row r="206" spans="1:14" x14ac:dyDescent="0.35">
      <c r="A206" s="54"/>
      <c r="F206" s="48"/>
      <c r="M206" s="52"/>
      <c r="N206" s="52"/>
    </row>
    <row r="207" spans="1:14" x14ac:dyDescent="0.35">
      <c r="A207" s="54"/>
      <c r="F207" s="48"/>
      <c r="M207" s="52"/>
      <c r="N207" s="52"/>
    </row>
    <row r="208" spans="1:14" x14ac:dyDescent="0.35">
      <c r="A208" s="54"/>
      <c r="F208" s="48"/>
      <c r="M208" s="52"/>
      <c r="N208" s="52"/>
    </row>
    <row r="209" spans="1:14" x14ac:dyDescent="0.35">
      <c r="A209" s="54"/>
      <c r="F209" s="48"/>
      <c r="M209" s="52"/>
      <c r="N209" s="52"/>
    </row>
    <row r="210" spans="1:14" x14ac:dyDescent="0.35">
      <c r="A210" s="54"/>
      <c r="F210" s="48"/>
      <c r="M210" s="52"/>
      <c r="N210" s="52"/>
    </row>
    <row r="211" spans="1:14" x14ac:dyDescent="0.35">
      <c r="A211" s="54"/>
      <c r="F211" s="48"/>
      <c r="M211" s="52"/>
      <c r="N211" s="52"/>
    </row>
    <row r="212" spans="1:14" x14ac:dyDescent="0.35">
      <c r="A212" s="54"/>
      <c r="F212" s="48"/>
      <c r="M212" s="52"/>
      <c r="N212" s="52"/>
    </row>
    <row r="213" spans="1:14" x14ac:dyDescent="0.35">
      <c r="A213" s="54"/>
      <c r="F213" s="48"/>
      <c r="M213" s="52"/>
      <c r="N213" s="52"/>
    </row>
    <row r="214" spans="1:14" x14ac:dyDescent="0.35">
      <c r="A214" s="54"/>
      <c r="F214" s="48"/>
      <c r="M214" s="52"/>
      <c r="N214" s="52"/>
    </row>
    <row r="215" spans="1:14" x14ac:dyDescent="0.35">
      <c r="A215" s="54"/>
      <c r="F215" s="48"/>
      <c r="M215" s="52"/>
      <c r="N215" s="52"/>
    </row>
    <row r="216" spans="1:14" x14ac:dyDescent="0.35">
      <c r="A216" s="54"/>
      <c r="F216" s="48"/>
      <c r="M216" s="52"/>
      <c r="N216" s="52"/>
    </row>
    <row r="217" spans="1:14" x14ac:dyDescent="0.35">
      <c r="A217" s="54"/>
      <c r="F217" s="48"/>
      <c r="M217" s="52"/>
      <c r="N217" s="52"/>
    </row>
    <row r="218" spans="1:14" x14ac:dyDescent="0.35">
      <c r="A218" s="54"/>
      <c r="F218" s="48"/>
      <c r="M218" s="52"/>
      <c r="N218" s="52"/>
    </row>
    <row r="219" spans="1:14" x14ac:dyDescent="0.35">
      <c r="A219" s="54"/>
      <c r="F219" s="48"/>
      <c r="M219" s="52"/>
      <c r="N219" s="52"/>
    </row>
    <row r="220" spans="1:14" x14ac:dyDescent="0.35">
      <c r="A220" s="54"/>
      <c r="F220" s="48"/>
      <c r="M220" s="52"/>
      <c r="N220" s="52"/>
    </row>
    <row r="221" spans="1:14" x14ac:dyDescent="0.35">
      <c r="A221" s="54"/>
      <c r="F221" s="48"/>
      <c r="M221" s="52"/>
      <c r="N221" s="52"/>
    </row>
    <row r="222" spans="1:14" x14ac:dyDescent="0.35">
      <c r="A222" s="54"/>
      <c r="F222" s="48"/>
      <c r="M222" s="52"/>
      <c r="N222" s="52"/>
    </row>
    <row r="223" spans="1:14" x14ac:dyDescent="0.35">
      <c r="A223" s="54"/>
      <c r="F223" s="48"/>
      <c r="M223" s="52"/>
      <c r="N223" s="52"/>
    </row>
    <row r="224" spans="1:14" x14ac:dyDescent="0.35">
      <c r="A224" s="54"/>
      <c r="F224" s="48"/>
      <c r="M224" s="52"/>
      <c r="N224" s="52"/>
    </row>
    <row r="225" spans="1:14" x14ac:dyDescent="0.35">
      <c r="A225" s="54"/>
      <c r="F225" s="48"/>
      <c r="M225" s="52"/>
      <c r="N225" s="52"/>
    </row>
    <row r="226" spans="1:14" x14ac:dyDescent="0.35">
      <c r="A226" s="54"/>
      <c r="F226" s="48"/>
      <c r="M226" s="52"/>
      <c r="N226" s="52"/>
    </row>
    <row r="227" spans="1:14" x14ac:dyDescent="0.35">
      <c r="A227" s="54"/>
      <c r="F227" s="48"/>
      <c r="M227" s="52"/>
      <c r="N227" s="52"/>
    </row>
    <row r="228" spans="1:14" x14ac:dyDescent="0.35">
      <c r="A228" s="54"/>
      <c r="F228" s="48"/>
      <c r="M228" s="52"/>
      <c r="N228" s="52"/>
    </row>
    <row r="229" spans="1:14" x14ac:dyDescent="0.35">
      <c r="A229" s="54"/>
      <c r="F229" s="48"/>
      <c r="M229" s="52"/>
      <c r="N229" s="52"/>
    </row>
    <row r="230" spans="1:14" x14ac:dyDescent="0.35">
      <c r="A230" s="54"/>
      <c r="F230" s="48"/>
      <c r="M230" s="52"/>
      <c r="N230" s="52"/>
    </row>
    <row r="231" spans="1:14" x14ac:dyDescent="0.35">
      <c r="A231" s="54"/>
      <c r="F231" s="48"/>
      <c r="M231" s="52"/>
      <c r="N231" s="52"/>
    </row>
    <row r="232" spans="1:14" x14ac:dyDescent="0.35">
      <c r="F232" s="48"/>
      <c r="M232" s="52"/>
      <c r="N232" s="52"/>
    </row>
    <row r="233" spans="1:14" x14ac:dyDescent="0.35">
      <c r="F233" s="48"/>
      <c r="M233" s="52"/>
      <c r="N233" s="52"/>
    </row>
    <row r="234" spans="1:14" x14ac:dyDescent="0.35">
      <c r="F234" s="48"/>
      <c r="M234" s="52"/>
      <c r="N234" s="52"/>
    </row>
    <row r="235" spans="1:14" x14ac:dyDescent="0.35">
      <c r="F235" s="48"/>
      <c r="M235" s="52"/>
      <c r="N235" s="52"/>
    </row>
    <row r="236" spans="1:14" x14ac:dyDescent="0.35">
      <c r="F236" s="48"/>
      <c r="M236" s="52"/>
      <c r="N236" s="52"/>
    </row>
    <row r="237" spans="1:14" x14ac:dyDescent="0.35">
      <c r="F237" s="48"/>
      <c r="M237" s="52"/>
      <c r="N237" s="52"/>
    </row>
    <row r="238" spans="1:14" x14ac:dyDescent="0.35">
      <c r="F238" s="48"/>
      <c r="M238" s="52"/>
      <c r="N238" s="52"/>
    </row>
    <row r="239" spans="1:14" x14ac:dyDescent="0.35">
      <c r="F239" s="48"/>
      <c r="M239" s="52"/>
      <c r="N239" s="52"/>
    </row>
    <row r="240" spans="1:14" x14ac:dyDescent="0.35">
      <c r="F240" s="48"/>
      <c r="M240" s="52"/>
      <c r="N240" s="52"/>
    </row>
    <row r="241" spans="6:6" s="52" customFormat="1" x14ac:dyDescent="0.35">
      <c r="F241" s="48"/>
    </row>
    <row r="242" spans="6:6" s="52" customFormat="1" x14ac:dyDescent="0.35">
      <c r="F242" s="48"/>
    </row>
    <row r="243" spans="6:6" s="52" customFormat="1" x14ac:dyDescent="0.35">
      <c r="F243" s="48"/>
    </row>
    <row r="244" spans="6:6" s="52" customFormat="1" x14ac:dyDescent="0.35">
      <c r="F244" s="48"/>
    </row>
    <row r="245" spans="6:6" s="52" customFormat="1" x14ac:dyDescent="0.35">
      <c r="F245" s="48"/>
    </row>
    <row r="246" spans="6:6" s="52" customFormat="1" x14ac:dyDescent="0.35">
      <c r="F246" s="48"/>
    </row>
    <row r="247" spans="6:6" s="52" customFormat="1" x14ac:dyDescent="0.35">
      <c r="F247" s="48"/>
    </row>
    <row r="248" spans="6:6" s="52" customFormat="1" x14ac:dyDescent="0.35">
      <c r="F248" s="48"/>
    </row>
    <row r="249" spans="6:6" s="52" customFormat="1" x14ac:dyDescent="0.35">
      <c r="F249" s="48"/>
    </row>
    <row r="250" spans="6:6" s="52" customFormat="1" x14ac:dyDescent="0.35">
      <c r="F250" s="48"/>
    </row>
    <row r="251" spans="6:6" s="52" customFormat="1" x14ac:dyDescent="0.35">
      <c r="F251" s="48"/>
    </row>
    <row r="252" spans="6:6" s="52" customFormat="1" x14ac:dyDescent="0.35">
      <c r="F252" s="48"/>
    </row>
    <row r="253" spans="6:6" s="52" customFormat="1" x14ac:dyDescent="0.35">
      <c r="F253" s="48"/>
    </row>
    <row r="254" spans="6:6" s="52" customFormat="1" x14ac:dyDescent="0.35">
      <c r="F254" s="48"/>
    </row>
    <row r="255" spans="6:6" s="52" customFormat="1" x14ac:dyDescent="0.35">
      <c r="F255" s="48"/>
    </row>
    <row r="256" spans="6:6" s="52" customFormat="1" x14ac:dyDescent="0.35">
      <c r="F256" s="48"/>
    </row>
    <row r="257" spans="6:6" s="52" customFormat="1" x14ac:dyDescent="0.35">
      <c r="F257" s="48"/>
    </row>
    <row r="258" spans="6:6" s="52" customFormat="1" x14ac:dyDescent="0.35">
      <c r="F258" s="48"/>
    </row>
    <row r="259" spans="6:6" s="52" customFormat="1" x14ac:dyDescent="0.35">
      <c r="F259" s="48"/>
    </row>
    <row r="260" spans="6:6" s="52" customFormat="1" x14ac:dyDescent="0.35">
      <c r="F260" s="48"/>
    </row>
    <row r="261" spans="6:6" s="52" customFormat="1" x14ac:dyDescent="0.35">
      <c r="F261" s="48"/>
    </row>
    <row r="262" spans="6:6" s="52" customFormat="1" x14ac:dyDescent="0.35">
      <c r="F262" s="48"/>
    </row>
    <row r="263" spans="6:6" s="52" customFormat="1" x14ac:dyDescent="0.35">
      <c r="F263" s="48"/>
    </row>
    <row r="264" spans="6:6" s="52" customFormat="1" x14ac:dyDescent="0.35">
      <c r="F264" s="48"/>
    </row>
    <row r="265" spans="6:6" s="52" customFormat="1" x14ac:dyDescent="0.35">
      <c r="F265" s="48"/>
    </row>
    <row r="266" spans="6:6" s="52" customFormat="1" x14ac:dyDescent="0.35">
      <c r="F266" s="48"/>
    </row>
    <row r="267" spans="6:6" s="52" customFormat="1" x14ac:dyDescent="0.35">
      <c r="F267" s="48"/>
    </row>
    <row r="268" spans="6:6" s="52" customFormat="1" x14ac:dyDescent="0.35">
      <c r="F268" s="48"/>
    </row>
    <row r="269" spans="6:6" s="52" customFormat="1" x14ac:dyDescent="0.35">
      <c r="F269" s="48"/>
    </row>
    <row r="270" spans="6:6" s="52" customFormat="1" x14ac:dyDescent="0.35">
      <c r="F270" s="48"/>
    </row>
    <row r="271" spans="6:6" s="52" customFormat="1" x14ac:dyDescent="0.35">
      <c r="F271" s="48"/>
    </row>
    <row r="272" spans="6:6" s="52" customFormat="1" x14ac:dyDescent="0.35">
      <c r="F272" s="48"/>
    </row>
    <row r="273" spans="6:6" s="52" customFormat="1" x14ac:dyDescent="0.35">
      <c r="F273" s="48"/>
    </row>
    <row r="274" spans="6:6" s="52" customFormat="1" x14ac:dyDescent="0.35">
      <c r="F274" s="48"/>
    </row>
    <row r="275" spans="6:6" s="52" customFormat="1" x14ac:dyDescent="0.35">
      <c r="F275" s="48"/>
    </row>
    <row r="276" spans="6:6" s="52" customFormat="1" x14ac:dyDescent="0.35">
      <c r="F276" s="48"/>
    </row>
    <row r="277" spans="6:6" s="52" customFormat="1" x14ac:dyDescent="0.35">
      <c r="F277" s="48"/>
    </row>
    <row r="278" spans="6:6" s="52" customFormat="1" x14ac:dyDescent="0.35">
      <c r="F278" s="48"/>
    </row>
    <row r="279" spans="6:6" s="52" customFormat="1" x14ac:dyDescent="0.35">
      <c r="F279" s="48"/>
    </row>
    <row r="280" spans="6:6" s="52" customFormat="1" x14ac:dyDescent="0.35">
      <c r="F280" s="48"/>
    </row>
    <row r="281" spans="6:6" s="52" customFormat="1" x14ac:dyDescent="0.35">
      <c r="F281" s="48"/>
    </row>
    <row r="282" spans="6:6" s="52" customFormat="1" x14ac:dyDescent="0.35">
      <c r="F282" s="48"/>
    </row>
    <row r="283" spans="6:6" s="52" customFormat="1" x14ac:dyDescent="0.35">
      <c r="F283" s="48"/>
    </row>
    <row r="284" spans="6:6" s="52" customFormat="1" x14ac:dyDescent="0.35">
      <c r="F284" s="48"/>
    </row>
    <row r="285" spans="6:6" s="52" customFormat="1" x14ac:dyDescent="0.35">
      <c r="F285" s="48"/>
    </row>
    <row r="286" spans="6:6" s="52" customFormat="1" x14ac:dyDescent="0.35">
      <c r="F286" s="48"/>
    </row>
    <row r="287" spans="6:6" s="52" customFormat="1" x14ac:dyDescent="0.35">
      <c r="F287" s="48"/>
    </row>
    <row r="288" spans="6:6" s="52" customFormat="1" x14ac:dyDescent="0.35">
      <c r="F288" s="48"/>
    </row>
    <row r="289" spans="6:6" s="52" customFormat="1" x14ac:dyDescent="0.35">
      <c r="F289" s="48"/>
    </row>
    <row r="290" spans="6:6" s="52" customFormat="1" x14ac:dyDescent="0.35">
      <c r="F290" s="48"/>
    </row>
    <row r="291" spans="6:6" s="52" customFormat="1" x14ac:dyDescent="0.35">
      <c r="F291" s="48"/>
    </row>
    <row r="292" spans="6:6" s="52" customFormat="1" x14ac:dyDescent="0.35">
      <c r="F292" s="48"/>
    </row>
    <row r="293" spans="6:6" s="52" customFormat="1" x14ac:dyDescent="0.35">
      <c r="F293" s="48"/>
    </row>
    <row r="294" spans="6:6" s="52" customFormat="1" x14ac:dyDescent="0.35">
      <c r="F294" s="48"/>
    </row>
    <row r="295" spans="6:6" s="52" customFormat="1" x14ac:dyDescent="0.35">
      <c r="F295" s="48"/>
    </row>
    <row r="296" spans="6:6" s="52" customFormat="1" x14ac:dyDescent="0.35">
      <c r="F296" s="48"/>
    </row>
    <row r="297" spans="6:6" s="52" customFormat="1" x14ac:dyDescent="0.35">
      <c r="F297" s="48"/>
    </row>
    <row r="298" spans="6:6" s="52" customFormat="1" x14ac:dyDescent="0.35">
      <c r="F298" s="48"/>
    </row>
    <row r="299" spans="6:6" s="52" customFormat="1" x14ac:dyDescent="0.35">
      <c r="F299" s="48"/>
    </row>
    <row r="300" spans="6:6" s="52" customFormat="1" x14ac:dyDescent="0.35">
      <c r="F300" s="48"/>
    </row>
    <row r="301" spans="6:6" s="52" customFormat="1" x14ac:dyDescent="0.35">
      <c r="F301" s="48"/>
    </row>
    <row r="302" spans="6:6" s="52" customFormat="1" x14ac:dyDescent="0.35">
      <c r="F302" s="48"/>
    </row>
    <row r="303" spans="6:6" s="52" customFormat="1" x14ac:dyDescent="0.35">
      <c r="F303" s="48"/>
    </row>
    <row r="304" spans="6:6" s="52" customFormat="1" x14ac:dyDescent="0.35">
      <c r="F304" s="48"/>
    </row>
    <row r="305" spans="6:6" s="52" customFormat="1" x14ac:dyDescent="0.35">
      <c r="F305" s="48"/>
    </row>
    <row r="306" spans="6:6" s="52" customFormat="1" x14ac:dyDescent="0.35">
      <c r="F306" s="48"/>
    </row>
    <row r="307" spans="6:6" s="52" customFormat="1" x14ac:dyDescent="0.35">
      <c r="F307" s="48"/>
    </row>
    <row r="308" spans="6:6" s="52" customFormat="1" x14ac:dyDescent="0.35">
      <c r="F308" s="48"/>
    </row>
    <row r="309" spans="6:6" s="52" customFormat="1" x14ac:dyDescent="0.35">
      <c r="F309" s="48"/>
    </row>
    <row r="310" spans="6:6" s="52" customFormat="1" x14ac:dyDescent="0.35">
      <c r="F310" s="48"/>
    </row>
    <row r="311" spans="6:6" s="52" customFormat="1" x14ac:dyDescent="0.35">
      <c r="F311" s="48"/>
    </row>
    <row r="312" spans="6:6" s="52" customFormat="1" x14ac:dyDescent="0.35">
      <c r="F312" s="48"/>
    </row>
    <row r="313" spans="6:6" s="52" customFormat="1" x14ac:dyDescent="0.35">
      <c r="F313" s="48"/>
    </row>
    <row r="314" spans="6:6" s="52" customFormat="1" x14ac:dyDescent="0.35">
      <c r="F314" s="48"/>
    </row>
    <row r="315" spans="6:6" s="52" customFormat="1" x14ac:dyDescent="0.35">
      <c r="F315" s="48"/>
    </row>
    <row r="316" spans="6:6" s="52" customFormat="1" x14ac:dyDescent="0.35">
      <c r="F316" s="48"/>
    </row>
    <row r="317" spans="6:6" s="52" customFormat="1" x14ac:dyDescent="0.35">
      <c r="F317" s="48"/>
    </row>
    <row r="318" spans="6:6" s="52" customFormat="1" x14ac:dyDescent="0.35">
      <c r="F318" s="48"/>
    </row>
    <row r="319" spans="6:6" s="52" customFormat="1" x14ac:dyDescent="0.35">
      <c r="F319" s="48"/>
    </row>
    <row r="320" spans="6:6" s="52" customFormat="1" x14ac:dyDescent="0.35">
      <c r="F320" s="48"/>
    </row>
    <row r="321" spans="6:6" s="52" customFormat="1" x14ac:dyDescent="0.35">
      <c r="F321" s="48"/>
    </row>
    <row r="322" spans="6:6" s="52" customFormat="1" x14ac:dyDescent="0.35">
      <c r="F322" s="48"/>
    </row>
    <row r="323" spans="6:6" s="52" customFormat="1" x14ac:dyDescent="0.35">
      <c r="F323" s="48"/>
    </row>
    <row r="324" spans="6:6" s="52" customFormat="1" x14ac:dyDescent="0.35">
      <c r="F324" s="48"/>
    </row>
    <row r="325" spans="6:6" s="52" customFormat="1" x14ac:dyDescent="0.35">
      <c r="F325" s="48"/>
    </row>
    <row r="326" spans="6:6" s="52" customFormat="1" x14ac:dyDescent="0.35">
      <c r="F326" s="48"/>
    </row>
    <row r="327" spans="6:6" s="52" customFormat="1" x14ac:dyDescent="0.35">
      <c r="F327" s="48"/>
    </row>
    <row r="328" spans="6:6" s="52" customFormat="1" x14ac:dyDescent="0.35">
      <c r="F328" s="48"/>
    </row>
    <row r="329" spans="6:6" s="52" customFormat="1" x14ac:dyDescent="0.35">
      <c r="F329" s="48"/>
    </row>
    <row r="330" spans="6:6" s="52" customFormat="1" x14ac:dyDescent="0.35">
      <c r="F330" s="48"/>
    </row>
    <row r="331" spans="6:6" s="52" customFormat="1" x14ac:dyDescent="0.35">
      <c r="F331" s="48"/>
    </row>
    <row r="332" spans="6:6" s="52" customFormat="1" x14ac:dyDescent="0.35">
      <c r="F332" s="48"/>
    </row>
    <row r="333" spans="6:6" s="52" customFormat="1" x14ac:dyDescent="0.35">
      <c r="F333" s="48"/>
    </row>
    <row r="334" spans="6:6" s="52" customFormat="1" x14ac:dyDescent="0.35">
      <c r="F334" s="48"/>
    </row>
    <row r="335" spans="6:6" s="52" customFormat="1" x14ac:dyDescent="0.35">
      <c r="F335" s="48"/>
    </row>
    <row r="336" spans="6:6" s="52" customFormat="1" x14ac:dyDescent="0.35">
      <c r="F336" s="48"/>
    </row>
    <row r="337" spans="6:6" s="52" customFormat="1" x14ac:dyDescent="0.35">
      <c r="F337" s="48"/>
    </row>
    <row r="338" spans="6:6" s="52" customFormat="1" x14ac:dyDescent="0.35">
      <c r="F338" s="48"/>
    </row>
    <row r="339" spans="6:6" s="52" customFormat="1" x14ac:dyDescent="0.35">
      <c r="F339" s="48"/>
    </row>
    <row r="340" spans="6:6" s="52" customFormat="1" x14ac:dyDescent="0.35">
      <c r="F340" s="48"/>
    </row>
    <row r="341" spans="6:6" s="52" customFormat="1" x14ac:dyDescent="0.35">
      <c r="F341" s="48"/>
    </row>
    <row r="342" spans="6:6" s="52" customFormat="1" x14ac:dyDescent="0.35">
      <c r="F342" s="48"/>
    </row>
    <row r="343" spans="6:6" s="52" customFormat="1" x14ac:dyDescent="0.35">
      <c r="F343" s="48"/>
    </row>
    <row r="344" spans="6:6" s="52" customFormat="1" x14ac:dyDescent="0.35">
      <c r="F344" s="48"/>
    </row>
    <row r="345" spans="6:6" s="52" customFormat="1" x14ac:dyDescent="0.35">
      <c r="F345" s="48"/>
    </row>
    <row r="346" spans="6:6" s="52" customFormat="1" x14ac:dyDescent="0.35">
      <c r="F346" s="48"/>
    </row>
    <row r="347" spans="6:6" s="52" customFormat="1" x14ac:dyDescent="0.35">
      <c r="F347" s="48"/>
    </row>
    <row r="348" spans="6:6" s="52" customFormat="1" x14ac:dyDescent="0.35">
      <c r="F348" s="48"/>
    </row>
    <row r="349" spans="6:6" s="52" customFormat="1" x14ac:dyDescent="0.35">
      <c r="F349" s="48"/>
    </row>
    <row r="350" spans="6:6" s="52" customFormat="1" x14ac:dyDescent="0.35">
      <c r="F350" s="48"/>
    </row>
    <row r="351" spans="6:6" s="52" customFormat="1" x14ac:dyDescent="0.35">
      <c r="F351" s="48"/>
    </row>
    <row r="352" spans="6:6" s="52" customFormat="1" x14ac:dyDescent="0.35">
      <c r="F352" s="48"/>
    </row>
    <row r="353" spans="6:6" s="52" customFormat="1" x14ac:dyDescent="0.35">
      <c r="F353" s="48"/>
    </row>
    <row r="354" spans="6:6" s="52" customFormat="1" x14ac:dyDescent="0.35">
      <c r="F354" s="48"/>
    </row>
    <row r="355" spans="6:6" s="52" customFormat="1" x14ac:dyDescent="0.35">
      <c r="F355" s="48"/>
    </row>
    <row r="356" spans="6:6" s="52" customFormat="1" x14ac:dyDescent="0.35">
      <c r="F356" s="48"/>
    </row>
    <row r="357" spans="6:6" s="52" customFormat="1" x14ac:dyDescent="0.35">
      <c r="F357" s="48"/>
    </row>
    <row r="358" spans="6:6" s="52" customFormat="1" x14ac:dyDescent="0.35">
      <c r="F358" s="48"/>
    </row>
    <row r="359" spans="6:6" s="52" customFormat="1" x14ac:dyDescent="0.35">
      <c r="F359" s="48"/>
    </row>
    <row r="360" spans="6:6" s="52" customFormat="1" x14ac:dyDescent="0.35">
      <c r="F360" s="48"/>
    </row>
    <row r="361" spans="6:6" s="52" customFormat="1" x14ac:dyDescent="0.35">
      <c r="F361" s="48"/>
    </row>
    <row r="362" spans="6:6" s="52" customFormat="1" x14ac:dyDescent="0.35">
      <c r="F362" s="48"/>
    </row>
    <row r="363" spans="6:6" s="52" customFormat="1" x14ac:dyDescent="0.35">
      <c r="F363" s="48"/>
    </row>
    <row r="364" spans="6:6" s="52" customFormat="1" x14ac:dyDescent="0.35">
      <c r="F364" s="48"/>
    </row>
    <row r="365" spans="6:6" s="52" customFormat="1" x14ac:dyDescent="0.35">
      <c r="F365" s="48"/>
    </row>
    <row r="366" spans="6:6" s="52" customFormat="1" x14ac:dyDescent="0.35">
      <c r="F366" s="48"/>
    </row>
    <row r="367" spans="6:6" s="52" customFormat="1" x14ac:dyDescent="0.35">
      <c r="F367" s="48"/>
    </row>
    <row r="368" spans="6:6" s="52" customFormat="1" x14ac:dyDescent="0.35">
      <c r="F368" s="48"/>
    </row>
    <row r="369" spans="6:6" s="52" customFormat="1" x14ac:dyDescent="0.35">
      <c r="F369" s="48"/>
    </row>
    <row r="370" spans="6:6" s="52" customFormat="1" x14ac:dyDescent="0.35">
      <c r="F370" s="48"/>
    </row>
    <row r="371" spans="6:6" s="52" customFormat="1" x14ac:dyDescent="0.35">
      <c r="F371" s="48"/>
    </row>
    <row r="372" spans="6:6" s="52" customFormat="1" x14ac:dyDescent="0.35">
      <c r="F372" s="48"/>
    </row>
    <row r="373" spans="6:6" s="52" customFormat="1" x14ac:dyDescent="0.35">
      <c r="F373" s="48"/>
    </row>
    <row r="374" spans="6:6" s="52" customFormat="1" x14ac:dyDescent="0.35">
      <c r="F374" s="48"/>
    </row>
    <row r="375" spans="6:6" s="52" customFormat="1" x14ac:dyDescent="0.35">
      <c r="F375" s="48"/>
    </row>
    <row r="376" spans="6:6" s="52" customFormat="1" x14ac:dyDescent="0.35">
      <c r="F376" s="48"/>
    </row>
    <row r="377" spans="6:6" s="52" customFormat="1" x14ac:dyDescent="0.35">
      <c r="F377" s="48"/>
    </row>
    <row r="378" spans="6:6" s="52" customFormat="1" x14ac:dyDescent="0.35">
      <c r="F378" s="48"/>
    </row>
    <row r="379" spans="6:6" s="52" customFormat="1" x14ac:dyDescent="0.35">
      <c r="F379" s="48"/>
    </row>
    <row r="380" spans="6:6" s="52" customFormat="1" x14ac:dyDescent="0.35">
      <c r="F380" s="48"/>
    </row>
    <row r="381" spans="6:6" s="52" customFormat="1" x14ac:dyDescent="0.35">
      <c r="F381" s="48"/>
    </row>
    <row r="382" spans="6:6" s="52" customFormat="1" x14ac:dyDescent="0.35">
      <c r="F382" s="48"/>
    </row>
    <row r="383" spans="6:6" s="52" customFormat="1" x14ac:dyDescent="0.35">
      <c r="F383" s="48"/>
    </row>
    <row r="384" spans="6:6" s="52" customFormat="1" x14ac:dyDescent="0.35">
      <c r="F384" s="48"/>
    </row>
    <row r="385" spans="6:6" s="52" customFormat="1" x14ac:dyDescent="0.35">
      <c r="F385" s="48"/>
    </row>
    <row r="386" spans="6:6" s="52" customFormat="1" x14ac:dyDescent="0.35">
      <c r="F386" s="48"/>
    </row>
    <row r="387" spans="6:6" s="52" customFormat="1" x14ac:dyDescent="0.35">
      <c r="F387" s="48"/>
    </row>
    <row r="388" spans="6:6" s="52" customFormat="1" x14ac:dyDescent="0.35">
      <c r="F388" s="48"/>
    </row>
    <row r="389" spans="6:6" s="52" customFormat="1" x14ac:dyDescent="0.35">
      <c r="F389" s="48"/>
    </row>
    <row r="390" spans="6:6" s="52" customFormat="1" x14ac:dyDescent="0.35">
      <c r="F390" s="48"/>
    </row>
    <row r="391" spans="6:6" s="52" customFormat="1" x14ac:dyDescent="0.35">
      <c r="F391" s="48"/>
    </row>
    <row r="392" spans="6:6" s="52" customFormat="1" x14ac:dyDescent="0.35">
      <c r="F392" s="48"/>
    </row>
    <row r="393" spans="6:6" s="52" customFormat="1" x14ac:dyDescent="0.35">
      <c r="F393" s="48"/>
    </row>
    <row r="394" spans="6:6" s="52" customFormat="1" x14ac:dyDescent="0.35">
      <c r="F394" s="48"/>
    </row>
    <row r="395" spans="6:6" s="52" customFormat="1" x14ac:dyDescent="0.35">
      <c r="F395" s="48"/>
    </row>
    <row r="396" spans="6:6" s="52" customFormat="1" x14ac:dyDescent="0.35">
      <c r="F396" s="48"/>
    </row>
    <row r="397" spans="6:6" s="52" customFormat="1" x14ac:dyDescent="0.35">
      <c r="F397" s="48"/>
    </row>
    <row r="398" spans="6:6" s="52" customFormat="1" x14ac:dyDescent="0.35">
      <c r="F398" s="48"/>
    </row>
    <row r="399" spans="6:6" s="52" customFormat="1" x14ac:dyDescent="0.35">
      <c r="F399" s="48"/>
    </row>
    <row r="400" spans="6:6" s="52" customFormat="1" x14ac:dyDescent="0.35">
      <c r="F400" s="48"/>
    </row>
    <row r="401" spans="6:6" s="52" customFormat="1" x14ac:dyDescent="0.35">
      <c r="F401" s="48"/>
    </row>
    <row r="402" spans="6:6" s="52" customFormat="1" x14ac:dyDescent="0.35">
      <c r="F402" s="48"/>
    </row>
    <row r="403" spans="6:6" s="52" customFormat="1" x14ac:dyDescent="0.35">
      <c r="F403" s="48"/>
    </row>
    <row r="404" spans="6:6" s="52" customFormat="1" x14ac:dyDescent="0.35">
      <c r="F404" s="48"/>
    </row>
    <row r="405" spans="6:6" s="52" customFormat="1" x14ac:dyDescent="0.35">
      <c r="F405" s="48"/>
    </row>
    <row r="406" spans="6:6" s="52" customFormat="1" x14ac:dyDescent="0.35">
      <c r="F406" s="48"/>
    </row>
    <row r="407" spans="6:6" s="52" customFormat="1" x14ac:dyDescent="0.35">
      <c r="F407" s="48"/>
    </row>
    <row r="408" spans="6:6" s="52" customFormat="1" x14ac:dyDescent="0.35">
      <c r="F408" s="48"/>
    </row>
    <row r="409" spans="6:6" s="52" customFormat="1" x14ac:dyDescent="0.35">
      <c r="F409" s="48"/>
    </row>
    <row r="410" spans="6:6" s="52" customFormat="1" x14ac:dyDescent="0.35">
      <c r="F410" s="48"/>
    </row>
    <row r="411" spans="6:6" s="52" customFormat="1" x14ac:dyDescent="0.35">
      <c r="F411" s="48"/>
    </row>
    <row r="412" spans="6:6" s="52" customFormat="1" x14ac:dyDescent="0.35">
      <c r="F412" s="48"/>
    </row>
    <row r="413" spans="6:6" s="52" customFormat="1" x14ac:dyDescent="0.35">
      <c r="F413" s="48"/>
    </row>
    <row r="414" spans="6:6" s="52" customFormat="1" x14ac:dyDescent="0.35">
      <c r="F414" s="48"/>
    </row>
    <row r="415" spans="6:6" s="52" customFormat="1" x14ac:dyDescent="0.35">
      <c r="F415" s="48"/>
    </row>
    <row r="416" spans="6:6" s="52" customFormat="1" x14ac:dyDescent="0.35">
      <c r="F416" s="48"/>
    </row>
    <row r="417" spans="6:6" s="52" customFormat="1" x14ac:dyDescent="0.35">
      <c r="F417" s="48"/>
    </row>
    <row r="418" spans="6:6" s="52" customFormat="1" x14ac:dyDescent="0.35">
      <c r="F418" s="48"/>
    </row>
    <row r="419" spans="6:6" s="52" customFormat="1" x14ac:dyDescent="0.35">
      <c r="F419" s="48"/>
    </row>
    <row r="420" spans="6:6" s="52" customFormat="1" x14ac:dyDescent="0.35">
      <c r="F420" s="48"/>
    </row>
    <row r="421" spans="6:6" s="52" customFormat="1" x14ac:dyDescent="0.35">
      <c r="F421" s="48"/>
    </row>
    <row r="422" spans="6:6" s="52" customFormat="1" x14ac:dyDescent="0.35">
      <c r="F422" s="48"/>
    </row>
    <row r="423" spans="6:6" s="52" customFormat="1" x14ac:dyDescent="0.35">
      <c r="F423" s="48"/>
    </row>
    <row r="424" spans="6:6" s="52" customFormat="1" x14ac:dyDescent="0.35">
      <c r="F424" s="48"/>
    </row>
    <row r="425" spans="6:6" s="52" customFormat="1" x14ac:dyDescent="0.35">
      <c r="F425" s="48"/>
    </row>
    <row r="426" spans="6:6" s="52" customFormat="1" x14ac:dyDescent="0.35">
      <c r="F426" s="48"/>
    </row>
    <row r="427" spans="6:6" s="52" customFormat="1" x14ac:dyDescent="0.35">
      <c r="F427" s="48"/>
    </row>
    <row r="428" spans="6:6" s="52" customFormat="1" x14ac:dyDescent="0.35">
      <c r="F428" s="48"/>
    </row>
    <row r="429" spans="6:6" s="52" customFormat="1" x14ac:dyDescent="0.35">
      <c r="F429" s="48"/>
    </row>
    <row r="430" spans="6:6" s="52" customFormat="1" x14ac:dyDescent="0.35">
      <c r="F430" s="48"/>
    </row>
    <row r="431" spans="6:6" s="52" customFormat="1" x14ac:dyDescent="0.35">
      <c r="F431" s="48"/>
    </row>
    <row r="432" spans="6:6" s="52" customFormat="1" x14ac:dyDescent="0.35">
      <c r="F432" s="48"/>
    </row>
    <row r="433" spans="6:6" s="52" customFormat="1" x14ac:dyDescent="0.35">
      <c r="F433" s="48"/>
    </row>
    <row r="434" spans="6:6" s="52" customFormat="1" x14ac:dyDescent="0.35">
      <c r="F434" s="48"/>
    </row>
    <row r="435" spans="6:6" s="52" customFormat="1" x14ac:dyDescent="0.35">
      <c r="F435" s="48"/>
    </row>
    <row r="436" spans="6:6" s="52" customFormat="1" x14ac:dyDescent="0.35">
      <c r="F436" s="48"/>
    </row>
    <row r="437" spans="6:6" s="52" customFormat="1" x14ac:dyDescent="0.35">
      <c r="F437" s="48"/>
    </row>
    <row r="438" spans="6:6" s="52" customFormat="1" x14ac:dyDescent="0.35">
      <c r="F438" s="48"/>
    </row>
    <row r="439" spans="6:6" s="52" customFormat="1" x14ac:dyDescent="0.35">
      <c r="F439" s="48"/>
    </row>
    <row r="440" spans="6:6" s="52" customFormat="1" x14ac:dyDescent="0.35">
      <c r="F440" s="48"/>
    </row>
    <row r="441" spans="6:6" s="52" customFormat="1" x14ac:dyDescent="0.35">
      <c r="F441" s="48"/>
    </row>
    <row r="442" spans="6:6" s="52" customFormat="1" x14ac:dyDescent="0.35">
      <c r="F442" s="48"/>
    </row>
    <row r="443" spans="6:6" s="52" customFormat="1" x14ac:dyDescent="0.35">
      <c r="F443" s="48"/>
    </row>
    <row r="444" spans="6:6" s="52" customFormat="1" x14ac:dyDescent="0.35">
      <c r="F444" s="48"/>
    </row>
    <row r="445" spans="6:6" s="52" customFormat="1" x14ac:dyDescent="0.35">
      <c r="F445" s="48"/>
    </row>
    <row r="446" spans="6:6" s="52" customFormat="1" x14ac:dyDescent="0.35">
      <c r="F446" s="48"/>
    </row>
    <row r="447" spans="6:6" s="52" customFormat="1" x14ac:dyDescent="0.35">
      <c r="F447" s="48"/>
    </row>
    <row r="448" spans="6:6" s="52" customFormat="1" x14ac:dyDescent="0.35">
      <c r="F448" s="48"/>
    </row>
    <row r="449" spans="6:6" s="52" customFormat="1" x14ac:dyDescent="0.35">
      <c r="F449" s="48"/>
    </row>
    <row r="450" spans="6:6" s="52" customFormat="1" x14ac:dyDescent="0.35">
      <c r="F450" s="48"/>
    </row>
    <row r="451" spans="6:6" s="52" customFormat="1" x14ac:dyDescent="0.35">
      <c r="F451" s="48"/>
    </row>
    <row r="452" spans="6:6" s="52" customFormat="1" x14ac:dyDescent="0.35">
      <c r="F452" s="48"/>
    </row>
    <row r="453" spans="6:6" s="52" customFormat="1" x14ac:dyDescent="0.35">
      <c r="F453" s="48"/>
    </row>
    <row r="454" spans="6:6" s="52" customFormat="1" x14ac:dyDescent="0.35">
      <c r="F454" s="48"/>
    </row>
    <row r="455" spans="6:6" s="52" customFormat="1" x14ac:dyDescent="0.35">
      <c r="F455" s="48"/>
    </row>
    <row r="456" spans="6:6" s="52" customFormat="1" x14ac:dyDescent="0.35">
      <c r="F456" s="48"/>
    </row>
    <row r="457" spans="6:6" s="52" customFormat="1" x14ac:dyDescent="0.35">
      <c r="F457" s="48"/>
    </row>
    <row r="458" spans="6:6" s="52" customFormat="1" x14ac:dyDescent="0.35">
      <c r="F458" s="48"/>
    </row>
    <row r="459" spans="6:6" s="52" customFormat="1" x14ac:dyDescent="0.35">
      <c r="F459" s="48"/>
    </row>
    <row r="460" spans="6:6" s="52" customFormat="1" x14ac:dyDescent="0.35">
      <c r="F460" s="48"/>
    </row>
    <row r="461" spans="6:6" s="52" customFormat="1" x14ac:dyDescent="0.35">
      <c r="F461" s="48"/>
    </row>
    <row r="462" spans="6:6" s="52" customFormat="1" x14ac:dyDescent="0.35">
      <c r="F462" s="48"/>
    </row>
    <row r="463" spans="6:6" s="52" customFormat="1" x14ac:dyDescent="0.35">
      <c r="F463" s="48"/>
    </row>
    <row r="464" spans="6:6" s="52" customFormat="1" x14ac:dyDescent="0.35">
      <c r="F464" s="48"/>
    </row>
    <row r="465" spans="6:6" s="52" customFormat="1" x14ac:dyDescent="0.35">
      <c r="F465" s="48"/>
    </row>
    <row r="466" spans="6:6" s="52" customFormat="1" x14ac:dyDescent="0.35">
      <c r="F466" s="48"/>
    </row>
    <row r="467" spans="6:6" s="52" customFormat="1" x14ac:dyDescent="0.35">
      <c r="F467" s="48"/>
    </row>
    <row r="468" spans="6:6" s="52" customFormat="1" x14ac:dyDescent="0.35">
      <c r="F468" s="48"/>
    </row>
    <row r="469" spans="6:6" s="52" customFormat="1" x14ac:dyDescent="0.35">
      <c r="F469" s="48"/>
    </row>
    <row r="470" spans="6:6" s="52" customFormat="1" x14ac:dyDescent="0.35">
      <c r="F470" s="48"/>
    </row>
    <row r="471" spans="6:6" s="52" customFormat="1" x14ac:dyDescent="0.35">
      <c r="F471" s="48"/>
    </row>
    <row r="472" spans="6:6" s="52" customFormat="1" x14ac:dyDescent="0.35">
      <c r="F472" s="48"/>
    </row>
    <row r="473" spans="6:6" s="52" customFormat="1" x14ac:dyDescent="0.35">
      <c r="F473" s="48"/>
    </row>
    <row r="474" spans="6:6" s="52" customFormat="1" x14ac:dyDescent="0.35">
      <c r="F474" s="48"/>
    </row>
    <row r="475" spans="6:6" s="52" customFormat="1" x14ac:dyDescent="0.35">
      <c r="F475" s="48"/>
    </row>
    <row r="476" spans="6:6" s="52" customFormat="1" x14ac:dyDescent="0.35">
      <c r="F476" s="48"/>
    </row>
    <row r="477" spans="6:6" s="52" customFormat="1" x14ac:dyDescent="0.35">
      <c r="F477" s="48"/>
    </row>
    <row r="478" spans="6:6" s="52" customFormat="1" x14ac:dyDescent="0.35">
      <c r="F478" s="48"/>
    </row>
    <row r="479" spans="6:6" s="52" customFormat="1" x14ac:dyDescent="0.35">
      <c r="F479" s="48"/>
    </row>
    <row r="480" spans="6:6" s="52" customFormat="1" x14ac:dyDescent="0.35">
      <c r="F480" s="48"/>
    </row>
    <row r="481" spans="6:6" s="52" customFormat="1" x14ac:dyDescent="0.35">
      <c r="F481" s="48"/>
    </row>
    <row r="482" spans="6:6" s="52" customFormat="1" x14ac:dyDescent="0.35">
      <c r="F482" s="48"/>
    </row>
    <row r="483" spans="6:6" s="52" customFormat="1" x14ac:dyDescent="0.35">
      <c r="F483" s="48"/>
    </row>
    <row r="484" spans="6:6" s="52" customFormat="1" x14ac:dyDescent="0.35">
      <c r="F484" s="48"/>
    </row>
    <row r="485" spans="6:6" s="52" customFormat="1" x14ac:dyDescent="0.35">
      <c r="F485" s="48"/>
    </row>
    <row r="486" spans="6:6" s="52" customFormat="1" x14ac:dyDescent="0.35">
      <c r="F486" s="48"/>
    </row>
    <row r="487" spans="6:6" s="52" customFormat="1" x14ac:dyDescent="0.35">
      <c r="F487" s="48"/>
    </row>
    <row r="488" spans="6:6" s="52" customFormat="1" x14ac:dyDescent="0.35">
      <c r="F488" s="48"/>
    </row>
    <row r="489" spans="6:6" s="52" customFormat="1" x14ac:dyDescent="0.35">
      <c r="F489" s="48"/>
    </row>
    <row r="490" spans="6:6" s="52" customFormat="1" x14ac:dyDescent="0.35">
      <c r="F490" s="48"/>
    </row>
    <row r="491" spans="6:6" s="52" customFormat="1" x14ac:dyDescent="0.35">
      <c r="F491" s="48"/>
    </row>
    <row r="492" spans="6:6" s="52" customFormat="1" x14ac:dyDescent="0.35">
      <c r="F492" s="48"/>
    </row>
    <row r="493" spans="6:6" s="52" customFormat="1" x14ac:dyDescent="0.35">
      <c r="F493" s="48"/>
    </row>
    <row r="494" spans="6:6" s="52" customFormat="1" x14ac:dyDescent="0.35">
      <c r="F494" s="48"/>
    </row>
    <row r="495" spans="6:6" s="52" customFormat="1" x14ac:dyDescent="0.35">
      <c r="F495" s="48"/>
    </row>
    <row r="496" spans="6:6" s="52" customFormat="1" x14ac:dyDescent="0.35">
      <c r="F496" s="48"/>
    </row>
    <row r="497" spans="6:6" s="52" customFormat="1" x14ac:dyDescent="0.35">
      <c r="F497" s="48"/>
    </row>
    <row r="498" spans="6:6" s="52" customFormat="1" x14ac:dyDescent="0.35">
      <c r="F498" s="48"/>
    </row>
    <row r="499" spans="6:6" s="52" customFormat="1" x14ac:dyDescent="0.35">
      <c r="F499" s="48"/>
    </row>
    <row r="500" spans="6:6" s="52" customFormat="1" x14ac:dyDescent="0.35">
      <c r="F500" s="48"/>
    </row>
    <row r="501" spans="6:6" s="52" customFormat="1" x14ac:dyDescent="0.35">
      <c r="F501" s="48"/>
    </row>
    <row r="502" spans="6:6" s="52" customFormat="1" x14ac:dyDescent="0.35">
      <c r="F502" s="48"/>
    </row>
    <row r="503" spans="6:6" s="52" customFormat="1" x14ac:dyDescent="0.35">
      <c r="F503" s="48"/>
    </row>
    <row r="504" spans="6:6" s="52" customFormat="1" x14ac:dyDescent="0.35">
      <c r="F504" s="48"/>
    </row>
    <row r="505" spans="6:6" s="52" customFormat="1" x14ac:dyDescent="0.35">
      <c r="F505" s="48"/>
    </row>
    <row r="506" spans="6:6" s="52" customFormat="1" x14ac:dyDescent="0.35">
      <c r="F506" s="48"/>
    </row>
    <row r="507" spans="6:6" s="52" customFormat="1" x14ac:dyDescent="0.35">
      <c r="F507" s="48"/>
    </row>
    <row r="508" spans="6:6" s="52" customFormat="1" x14ac:dyDescent="0.35">
      <c r="F508" s="48"/>
    </row>
    <row r="509" spans="6:6" s="52" customFormat="1" x14ac:dyDescent="0.35">
      <c r="F509" s="48"/>
    </row>
    <row r="510" spans="6:6" s="52" customFormat="1" x14ac:dyDescent="0.35">
      <c r="F510" s="48"/>
    </row>
    <row r="511" spans="6:6" s="52" customFormat="1" x14ac:dyDescent="0.35">
      <c r="F511" s="48"/>
    </row>
    <row r="512" spans="6:6" s="52" customFormat="1" x14ac:dyDescent="0.35">
      <c r="F512" s="48"/>
    </row>
    <row r="513" spans="6:6" s="52" customFormat="1" x14ac:dyDescent="0.35">
      <c r="F513" s="48"/>
    </row>
    <row r="514" spans="6:6" s="52" customFormat="1" x14ac:dyDescent="0.35">
      <c r="F514" s="48"/>
    </row>
    <row r="515" spans="6:6" s="52" customFormat="1" x14ac:dyDescent="0.35">
      <c r="F515" s="48"/>
    </row>
    <row r="516" spans="6:6" s="52" customFormat="1" x14ac:dyDescent="0.35">
      <c r="F516" s="48"/>
    </row>
    <row r="517" spans="6:6" s="52" customFormat="1" x14ac:dyDescent="0.35">
      <c r="F517" s="48"/>
    </row>
    <row r="518" spans="6:6" s="52" customFormat="1" x14ac:dyDescent="0.35">
      <c r="F518" s="48"/>
    </row>
    <row r="519" spans="6:6" s="52" customFormat="1" x14ac:dyDescent="0.35">
      <c r="F519" s="48"/>
    </row>
    <row r="520" spans="6:6" s="52" customFormat="1" x14ac:dyDescent="0.35">
      <c r="F520" s="48"/>
    </row>
    <row r="521" spans="6:6" s="52" customFormat="1" x14ac:dyDescent="0.35">
      <c r="F521" s="48"/>
    </row>
    <row r="522" spans="6:6" s="52" customFormat="1" x14ac:dyDescent="0.35">
      <c r="F522" s="48"/>
    </row>
    <row r="523" spans="6:6" s="52" customFormat="1" x14ac:dyDescent="0.35">
      <c r="F523" s="48"/>
    </row>
    <row r="524" spans="6:6" s="52" customFormat="1" x14ac:dyDescent="0.35">
      <c r="F524" s="48"/>
    </row>
    <row r="525" spans="6:6" s="52" customFormat="1" x14ac:dyDescent="0.35">
      <c r="F525" s="48"/>
    </row>
  </sheetData>
  <mergeCells count="17">
    <mergeCell ref="A82:G82"/>
    <mergeCell ref="A83:G83"/>
    <mergeCell ref="A77:D77"/>
    <mergeCell ref="J7:P7"/>
    <mergeCell ref="A8:A9"/>
    <mergeCell ref="B8:B9"/>
    <mergeCell ref="L8:L9"/>
    <mergeCell ref="O8:P8"/>
    <mergeCell ref="I79:P79"/>
    <mergeCell ref="I77:P77"/>
    <mergeCell ref="J5:L5"/>
    <mergeCell ref="M5:O5"/>
    <mergeCell ref="A79:D79"/>
    <mergeCell ref="C8:C9"/>
    <mergeCell ref="G8:H8"/>
    <mergeCell ref="J8:J9"/>
    <mergeCell ref="K8:K9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25"/>
  <sheetViews>
    <sheetView zoomScale="85" zoomScaleNormal="85" workbookViewId="0">
      <pane xSplit="1" ySplit="9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RowHeight="12.75" x14ac:dyDescent="0.35"/>
  <cols>
    <col min="1" max="1" width="29.86328125" customWidth="1"/>
    <col min="5" max="5" width="9.1328125" style="40"/>
    <col min="6" max="6" width="13.73046875" style="40" customWidth="1"/>
    <col min="7" max="7" width="16.86328125" customWidth="1"/>
    <col min="8" max="8" width="16.265625" customWidth="1"/>
    <col min="9" max="9" width="3.265625" customWidth="1"/>
    <col min="13" max="14" width="9.1328125" style="40"/>
    <col min="15" max="15" width="16.86328125" customWidth="1"/>
    <col min="16" max="16" width="16.73046875" customWidth="1"/>
  </cols>
  <sheetData>
    <row r="1" spans="1:16" ht="13.15" x14ac:dyDescent="0.4">
      <c r="A1" s="4" t="s">
        <v>38</v>
      </c>
      <c r="B1" s="4"/>
      <c r="C1" s="4"/>
      <c r="D1" s="4"/>
      <c r="E1" s="39"/>
      <c r="F1" s="39"/>
      <c r="G1" s="4"/>
      <c r="H1" s="4"/>
      <c r="I1" s="4"/>
      <c r="J1" s="4"/>
      <c r="K1" s="4"/>
    </row>
    <row r="2" spans="1:16" ht="13.15" x14ac:dyDescent="0.4">
      <c r="A2" s="4" t="s">
        <v>39</v>
      </c>
      <c r="B2" s="4"/>
      <c r="C2" s="4"/>
      <c r="D2" s="4"/>
      <c r="E2" s="39"/>
      <c r="F2" s="39"/>
      <c r="G2" s="4"/>
      <c r="H2" s="4"/>
      <c r="I2" s="4"/>
      <c r="J2" s="4"/>
      <c r="K2" s="4"/>
    </row>
    <row r="3" spans="1:16" ht="13.15" x14ac:dyDescent="0.4">
      <c r="A3" s="4"/>
      <c r="B3" s="4"/>
      <c r="C3" s="4"/>
      <c r="D3" s="4"/>
      <c r="E3" s="39"/>
      <c r="F3" s="39"/>
      <c r="G3" s="4"/>
      <c r="H3" s="4"/>
      <c r="I3" s="4"/>
      <c r="J3" s="4"/>
      <c r="K3" s="4"/>
    </row>
    <row r="4" spans="1:16" ht="13.15" x14ac:dyDescent="0.4">
      <c r="A4" s="4" t="s">
        <v>120</v>
      </c>
      <c r="B4" s="4"/>
      <c r="C4" s="4"/>
      <c r="D4" s="4"/>
      <c r="E4" s="39"/>
      <c r="F4" s="39"/>
      <c r="G4" s="4"/>
      <c r="H4" s="4"/>
      <c r="I4" s="4"/>
      <c r="J4" s="4"/>
      <c r="K4" s="4"/>
    </row>
    <row r="5" spans="1:16" ht="13.15" x14ac:dyDescent="0.4">
      <c r="A5" s="4" t="s">
        <v>112</v>
      </c>
      <c r="B5" s="4"/>
      <c r="C5" s="4"/>
      <c r="D5" s="4"/>
      <c r="E5" s="39"/>
      <c r="F5" s="39"/>
      <c r="G5" s="4"/>
      <c r="H5" s="4"/>
      <c r="I5" s="4"/>
      <c r="J5" s="374" t="s">
        <v>92</v>
      </c>
      <c r="K5" s="374"/>
      <c r="L5" s="374"/>
      <c r="M5" s="375" t="s">
        <v>74</v>
      </c>
      <c r="N5" s="375"/>
      <c r="O5" s="375"/>
    </row>
    <row r="7" spans="1:16" ht="13.15" x14ac:dyDescent="0.4">
      <c r="A7" s="2"/>
      <c r="B7" s="8" t="s">
        <v>0</v>
      </c>
      <c r="C7" s="8"/>
      <c r="D7" s="8"/>
      <c r="E7" s="41"/>
      <c r="F7" s="41"/>
      <c r="G7" s="8"/>
      <c r="H7" s="8"/>
      <c r="I7" s="9"/>
      <c r="J7" s="383" t="s">
        <v>1</v>
      </c>
      <c r="K7" s="384"/>
      <c r="L7" s="385"/>
      <c r="M7" s="385"/>
      <c r="N7" s="385"/>
      <c r="O7" s="385"/>
      <c r="P7" s="386"/>
    </row>
    <row r="8" spans="1:16" ht="69.75" x14ac:dyDescent="0.35">
      <c r="A8" s="387" t="s">
        <v>2</v>
      </c>
      <c r="B8" s="377" t="s">
        <v>75</v>
      </c>
      <c r="C8" s="377" t="s">
        <v>76</v>
      </c>
      <c r="D8" s="50" t="s">
        <v>42</v>
      </c>
      <c r="E8" s="42" t="s">
        <v>66</v>
      </c>
      <c r="F8" s="42" t="s">
        <v>67</v>
      </c>
      <c r="G8" s="379" t="s">
        <v>43</v>
      </c>
      <c r="H8" s="380"/>
      <c r="J8" s="377" t="s">
        <v>75</v>
      </c>
      <c r="K8" s="377" t="s">
        <v>76</v>
      </c>
      <c r="L8" s="377" t="s">
        <v>4</v>
      </c>
      <c r="M8" s="42" t="s">
        <v>66</v>
      </c>
      <c r="N8" s="42" t="s">
        <v>67</v>
      </c>
      <c r="O8" s="379" t="s">
        <v>44</v>
      </c>
      <c r="P8" s="380"/>
    </row>
    <row r="9" spans="1:16" x14ac:dyDescent="0.35">
      <c r="A9" s="388"/>
      <c r="B9" s="378"/>
      <c r="C9" s="378"/>
      <c r="D9" s="51"/>
      <c r="E9" s="43"/>
      <c r="F9" s="126"/>
      <c r="G9" s="10" t="s">
        <v>41</v>
      </c>
      <c r="H9" s="12" t="s">
        <v>40</v>
      </c>
      <c r="J9" s="378"/>
      <c r="K9" s="378"/>
      <c r="L9" s="389"/>
      <c r="M9" s="43"/>
      <c r="N9" s="126"/>
      <c r="O9" s="10" t="s">
        <v>41</v>
      </c>
      <c r="P9" s="10" t="s">
        <v>40</v>
      </c>
    </row>
    <row r="10" spans="1:16" ht="25.5" x14ac:dyDescent="0.35">
      <c r="A10" s="34" t="s">
        <v>50</v>
      </c>
      <c r="B10" s="130">
        <v>30</v>
      </c>
      <c r="C10" s="130">
        <v>31</v>
      </c>
      <c r="D10" s="131">
        <v>24</v>
      </c>
      <c r="E10" s="43">
        <f t="shared" ref="E10:E41" si="0">IF(ISERROR(D10/B10), "-", (D10/B10))</f>
        <v>0.8</v>
      </c>
      <c r="F10" s="43">
        <f t="shared" ref="F10:F41" si="1">IF(ISERROR(D10/C10), "-", (D10/C10))</f>
        <v>0.77419354838709675</v>
      </c>
      <c r="G10" s="137">
        <v>24</v>
      </c>
      <c r="H10" s="136">
        <v>389</v>
      </c>
      <c r="I10" s="15"/>
      <c r="J10" s="142">
        <v>1</v>
      </c>
      <c r="K10" s="142">
        <v>1</v>
      </c>
      <c r="L10" s="142">
        <v>1</v>
      </c>
      <c r="M10" s="43">
        <f t="shared" ref="M10:M41" si="2">IF(ISERROR(L10/J10), "-", (L10/J10))</f>
        <v>1</v>
      </c>
      <c r="N10" s="43">
        <f t="shared" ref="N10:N41" si="3">IF(ISERROR(L10/K10), "-", (L10/K10))</f>
        <v>1</v>
      </c>
      <c r="O10" s="146">
        <v>0</v>
      </c>
      <c r="P10" s="148">
        <v>20</v>
      </c>
    </row>
    <row r="11" spans="1:16" ht="25.5" x14ac:dyDescent="0.35">
      <c r="A11" s="5" t="s">
        <v>5</v>
      </c>
      <c r="B11" s="131">
        <v>13</v>
      </c>
      <c r="C11" s="131">
        <v>14</v>
      </c>
      <c r="D11" s="131">
        <v>9</v>
      </c>
      <c r="E11" s="43">
        <f t="shared" si="0"/>
        <v>0.69230769230769229</v>
      </c>
      <c r="F11" s="43">
        <f t="shared" si="1"/>
        <v>0.6428571428571429</v>
      </c>
      <c r="G11" s="137">
        <v>6</v>
      </c>
      <c r="H11" s="139">
        <v>144</v>
      </c>
      <c r="I11" s="15"/>
      <c r="J11" s="142">
        <v>6</v>
      </c>
      <c r="K11" s="142">
        <v>9</v>
      </c>
      <c r="L11" s="142">
        <v>4</v>
      </c>
      <c r="M11" s="43">
        <f t="shared" si="2"/>
        <v>0.66666666666666663</v>
      </c>
      <c r="N11" s="43">
        <f t="shared" si="3"/>
        <v>0.44444444444444442</v>
      </c>
      <c r="O11" s="146">
        <v>4</v>
      </c>
      <c r="P11" s="154">
        <v>51</v>
      </c>
    </row>
    <row r="12" spans="1:16" ht="25.5" x14ac:dyDescent="0.35">
      <c r="A12" s="3" t="s">
        <v>6</v>
      </c>
      <c r="B12" s="131">
        <v>86</v>
      </c>
      <c r="C12" s="131">
        <v>91</v>
      </c>
      <c r="D12" s="131">
        <v>72</v>
      </c>
      <c r="E12" s="43">
        <f t="shared" si="0"/>
        <v>0.83720930232558144</v>
      </c>
      <c r="F12" s="43">
        <f t="shared" si="1"/>
        <v>0.79120879120879117</v>
      </c>
      <c r="G12" s="137">
        <v>49</v>
      </c>
      <c r="H12" s="139">
        <v>590</v>
      </c>
      <c r="I12" s="15"/>
      <c r="J12" s="142">
        <v>9</v>
      </c>
      <c r="K12" s="142">
        <v>10</v>
      </c>
      <c r="L12" s="142">
        <v>7</v>
      </c>
      <c r="M12" s="43">
        <f t="shared" si="2"/>
        <v>0.77777777777777779</v>
      </c>
      <c r="N12" s="43">
        <f t="shared" si="3"/>
        <v>0.7</v>
      </c>
      <c r="O12" s="146">
        <v>6</v>
      </c>
      <c r="P12" s="154">
        <v>170</v>
      </c>
    </row>
    <row r="13" spans="1:16" ht="25.5" x14ac:dyDescent="0.35">
      <c r="A13" s="3" t="s">
        <v>7</v>
      </c>
      <c r="B13" s="131">
        <v>352</v>
      </c>
      <c r="C13" s="131">
        <v>373</v>
      </c>
      <c r="D13" s="131">
        <v>330</v>
      </c>
      <c r="E13" s="43">
        <f t="shared" si="0"/>
        <v>0.9375</v>
      </c>
      <c r="F13" s="43">
        <f t="shared" si="1"/>
        <v>0.88471849865951746</v>
      </c>
      <c r="G13" s="137">
        <v>352</v>
      </c>
      <c r="H13" s="139">
        <v>18179</v>
      </c>
      <c r="I13" s="15"/>
      <c r="J13" s="142">
        <v>112</v>
      </c>
      <c r="K13" s="142">
        <v>157</v>
      </c>
      <c r="L13" s="142">
        <v>58</v>
      </c>
      <c r="M13" s="43">
        <f t="shared" si="2"/>
        <v>0.5178571428571429</v>
      </c>
      <c r="N13" s="43">
        <f t="shared" si="3"/>
        <v>0.36942675159235666</v>
      </c>
      <c r="O13" s="146">
        <v>55</v>
      </c>
      <c r="P13" s="154">
        <v>1458</v>
      </c>
    </row>
    <row r="14" spans="1:16" ht="25.5" x14ac:dyDescent="0.35">
      <c r="A14" s="3" t="s">
        <v>8</v>
      </c>
      <c r="B14" s="131">
        <v>37</v>
      </c>
      <c r="C14" s="131">
        <v>38</v>
      </c>
      <c r="D14" s="131">
        <v>35</v>
      </c>
      <c r="E14" s="43">
        <f t="shared" si="0"/>
        <v>0.94594594594594594</v>
      </c>
      <c r="F14" s="43">
        <f t="shared" si="1"/>
        <v>0.92105263157894735</v>
      </c>
      <c r="G14" s="137">
        <v>21</v>
      </c>
      <c r="H14" s="139">
        <v>517</v>
      </c>
      <c r="I14" s="15"/>
      <c r="J14" s="142">
        <v>15</v>
      </c>
      <c r="K14" s="142">
        <v>19</v>
      </c>
      <c r="L14" s="142">
        <v>13</v>
      </c>
      <c r="M14" s="43">
        <f t="shared" si="2"/>
        <v>0.8666666666666667</v>
      </c>
      <c r="N14" s="43">
        <f t="shared" si="3"/>
        <v>0.68421052631578949</v>
      </c>
      <c r="O14" s="146">
        <v>9</v>
      </c>
      <c r="P14" s="154">
        <v>75</v>
      </c>
    </row>
    <row r="15" spans="1:16" ht="25.5" x14ac:dyDescent="0.35">
      <c r="A15" s="3" t="s">
        <v>9</v>
      </c>
      <c r="B15" s="131">
        <v>78</v>
      </c>
      <c r="C15" s="131">
        <v>83</v>
      </c>
      <c r="D15" s="131">
        <v>67</v>
      </c>
      <c r="E15" s="43">
        <f t="shared" si="0"/>
        <v>0.85897435897435892</v>
      </c>
      <c r="F15" s="43">
        <f t="shared" si="1"/>
        <v>0.80722891566265065</v>
      </c>
      <c r="G15" s="137">
        <v>59</v>
      </c>
      <c r="H15" s="139">
        <v>914</v>
      </c>
      <c r="I15" s="15"/>
      <c r="J15" s="142">
        <v>18</v>
      </c>
      <c r="K15" s="142">
        <v>20</v>
      </c>
      <c r="L15" s="142">
        <v>13</v>
      </c>
      <c r="M15" s="43">
        <f t="shared" si="2"/>
        <v>0.72222222222222221</v>
      </c>
      <c r="N15" s="43">
        <f t="shared" si="3"/>
        <v>0.65</v>
      </c>
      <c r="O15" s="146">
        <v>9</v>
      </c>
      <c r="P15" s="154">
        <v>146</v>
      </c>
    </row>
    <row r="16" spans="1:16" ht="25.5" x14ac:dyDescent="0.35">
      <c r="A16" s="3" t="s">
        <v>10</v>
      </c>
      <c r="B16" s="131">
        <v>29</v>
      </c>
      <c r="C16" s="131">
        <v>32</v>
      </c>
      <c r="D16" s="131">
        <v>21</v>
      </c>
      <c r="E16" s="43">
        <f t="shared" si="0"/>
        <v>0.72413793103448276</v>
      </c>
      <c r="F16" s="43">
        <f t="shared" si="1"/>
        <v>0.65625</v>
      </c>
      <c r="G16" s="137">
        <v>21</v>
      </c>
      <c r="H16" s="139">
        <v>1182</v>
      </c>
      <c r="I16" s="15"/>
      <c r="J16" s="142">
        <v>7</v>
      </c>
      <c r="K16" s="142">
        <v>9</v>
      </c>
      <c r="L16" s="142">
        <v>1</v>
      </c>
      <c r="M16" s="43">
        <f t="shared" si="2"/>
        <v>0.14285714285714285</v>
      </c>
      <c r="N16" s="43">
        <f t="shared" si="3"/>
        <v>0.1111111111111111</v>
      </c>
      <c r="O16" s="146">
        <v>1</v>
      </c>
      <c r="P16" s="154">
        <v>46</v>
      </c>
    </row>
    <row r="17" spans="1:16" ht="25.5" x14ac:dyDescent="0.35">
      <c r="A17" s="3" t="s">
        <v>11</v>
      </c>
      <c r="B17" s="131">
        <v>25</v>
      </c>
      <c r="C17" s="131">
        <v>26</v>
      </c>
      <c r="D17" s="131">
        <v>24</v>
      </c>
      <c r="E17" s="43">
        <f t="shared" si="0"/>
        <v>0.96</v>
      </c>
      <c r="F17" s="43">
        <f t="shared" si="1"/>
        <v>0.92307692307692313</v>
      </c>
      <c r="G17" s="137">
        <v>26</v>
      </c>
      <c r="H17" s="139">
        <v>730</v>
      </c>
      <c r="I17" s="15"/>
      <c r="J17" s="142">
        <v>6</v>
      </c>
      <c r="K17" s="142">
        <v>7</v>
      </c>
      <c r="L17" s="142">
        <v>2</v>
      </c>
      <c r="M17" s="43">
        <f t="shared" si="2"/>
        <v>0.33333333333333331</v>
      </c>
      <c r="N17" s="43">
        <f t="shared" si="3"/>
        <v>0.2857142857142857</v>
      </c>
      <c r="O17" s="146">
        <v>2</v>
      </c>
      <c r="P17" s="154">
        <v>18</v>
      </c>
    </row>
    <row r="18" spans="1:16" ht="25.5" x14ac:dyDescent="0.35">
      <c r="A18" s="3" t="s">
        <v>12</v>
      </c>
      <c r="B18" s="131">
        <v>405</v>
      </c>
      <c r="C18" s="131">
        <v>508</v>
      </c>
      <c r="D18" s="131">
        <v>261</v>
      </c>
      <c r="E18" s="43">
        <f t="shared" si="0"/>
        <v>0.64444444444444449</v>
      </c>
      <c r="F18" s="43">
        <f t="shared" si="1"/>
        <v>0.51377952755905509</v>
      </c>
      <c r="G18" s="137">
        <v>267</v>
      </c>
      <c r="H18" s="139">
        <v>11872</v>
      </c>
      <c r="I18" s="15"/>
      <c r="J18" s="142">
        <v>70</v>
      </c>
      <c r="K18" s="142">
        <v>81</v>
      </c>
      <c r="L18" s="142">
        <v>19</v>
      </c>
      <c r="M18" s="43">
        <f t="shared" si="2"/>
        <v>0.27142857142857141</v>
      </c>
      <c r="N18" s="43">
        <f t="shared" si="3"/>
        <v>0.23456790123456789</v>
      </c>
      <c r="O18" s="146">
        <v>20</v>
      </c>
      <c r="P18" s="154">
        <v>678</v>
      </c>
    </row>
    <row r="19" spans="1:16" s="23" customFormat="1" ht="25.5" x14ac:dyDescent="0.35">
      <c r="A19" s="27" t="s">
        <v>49</v>
      </c>
      <c r="B19" s="132">
        <v>15</v>
      </c>
      <c r="C19" s="132">
        <v>19</v>
      </c>
      <c r="D19" s="132">
        <v>14</v>
      </c>
      <c r="E19" s="43">
        <f t="shared" si="0"/>
        <v>0.93333333333333335</v>
      </c>
      <c r="F19" s="43">
        <f t="shared" si="1"/>
        <v>0.73684210526315785</v>
      </c>
      <c r="G19" s="138">
        <v>15</v>
      </c>
      <c r="H19" s="139">
        <v>182</v>
      </c>
      <c r="I19" s="18"/>
      <c r="J19" s="143">
        <v>10</v>
      </c>
      <c r="K19" s="143">
        <v>14</v>
      </c>
      <c r="L19" s="143">
        <v>8</v>
      </c>
      <c r="M19" s="43">
        <f t="shared" si="2"/>
        <v>0.8</v>
      </c>
      <c r="N19" s="43">
        <f t="shared" si="3"/>
        <v>0.5714285714285714</v>
      </c>
      <c r="O19" s="147">
        <v>7</v>
      </c>
      <c r="P19" s="154">
        <v>45</v>
      </c>
    </row>
    <row r="20" spans="1:16" s="23" customFormat="1" ht="25.5" x14ac:dyDescent="0.35">
      <c r="A20" s="27" t="s">
        <v>51</v>
      </c>
      <c r="B20" s="132">
        <v>8</v>
      </c>
      <c r="C20" s="132">
        <v>9</v>
      </c>
      <c r="D20" s="132">
        <v>8</v>
      </c>
      <c r="E20" s="43">
        <f t="shared" si="0"/>
        <v>1</v>
      </c>
      <c r="F20" s="43">
        <f t="shared" si="1"/>
        <v>0.88888888888888884</v>
      </c>
      <c r="G20" s="138">
        <v>7</v>
      </c>
      <c r="H20" s="139">
        <v>46</v>
      </c>
      <c r="I20" s="18"/>
      <c r="J20" s="143">
        <v>0</v>
      </c>
      <c r="K20" s="143">
        <v>0</v>
      </c>
      <c r="L20" s="143">
        <v>0</v>
      </c>
      <c r="M20" s="43" t="str">
        <f t="shared" si="2"/>
        <v>-</v>
      </c>
      <c r="N20" s="43" t="str">
        <f t="shared" si="3"/>
        <v>-</v>
      </c>
      <c r="O20" s="147">
        <v>0</v>
      </c>
      <c r="P20" s="154">
        <v>46</v>
      </c>
    </row>
    <row r="21" spans="1:16" ht="25.5" x14ac:dyDescent="0.35">
      <c r="A21" s="3" t="s">
        <v>13</v>
      </c>
      <c r="B21" s="131">
        <v>1854</v>
      </c>
      <c r="C21" s="131">
        <v>2124</v>
      </c>
      <c r="D21" s="131">
        <v>1317</v>
      </c>
      <c r="E21" s="43">
        <f t="shared" si="0"/>
        <v>0.71035598705501624</v>
      </c>
      <c r="F21" s="43">
        <f t="shared" si="1"/>
        <v>0.62005649717514122</v>
      </c>
      <c r="G21" s="137">
        <v>1303</v>
      </c>
      <c r="H21" s="139">
        <v>26538</v>
      </c>
      <c r="I21" s="15"/>
      <c r="J21" s="142">
        <v>175</v>
      </c>
      <c r="K21" s="142">
        <v>228</v>
      </c>
      <c r="L21" s="142">
        <v>96</v>
      </c>
      <c r="M21" s="43">
        <f t="shared" si="2"/>
        <v>0.5485714285714286</v>
      </c>
      <c r="N21" s="43">
        <f t="shared" si="3"/>
        <v>0.42105263157894735</v>
      </c>
      <c r="O21" s="146">
        <v>90</v>
      </c>
      <c r="P21" s="154">
        <v>2953</v>
      </c>
    </row>
    <row r="22" spans="1:16" ht="25.5" x14ac:dyDescent="0.35">
      <c r="A22" s="3" t="s">
        <v>14</v>
      </c>
      <c r="B22" s="131">
        <v>118</v>
      </c>
      <c r="C22" s="131">
        <v>136</v>
      </c>
      <c r="D22" s="131">
        <v>106</v>
      </c>
      <c r="E22" s="43">
        <f t="shared" si="0"/>
        <v>0.89830508474576276</v>
      </c>
      <c r="F22" s="43">
        <f t="shared" si="1"/>
        <v>0.77941176470588236</v>
      </c>
      <c r="G22" s="137">
        <v>116</v>
      </c>
      <c r="H22" s="139">
        <v>5315</v>
      </c>
      <c r="I22" s="15"/>
      <c r="J22" s="142">
        <v>211</v>
      </c>
      <c r="K22" s="142">
        <v>273</v>
      </c>
      <c r="L22" s="142">
        <v>102</v>
      </c>
      <c r="M22" s="43">
        <f t="shared" si="2"/>
        <v>0.48341232227488151</v>
      </c>
      <c r="N22" s="43">
        <f t="shared" si="3"/>
        <v>0.37362637362637363</v>
      </c>
      <c r="O22" s="146">
        <v>86</v>
      </c>
      <c r="P22" s="154">
        <v>1623</v>
      </c>
    </row>
    <row r="23" spans="1:16" ht="38.25" x14ac:dyDescent="0.35">
      <c r="A23" s="121" t="s">
        <v>73</v>
      </c>
      <c r="B23" s="134">
        <v>0</v>
      </c>
      <c r="C23" s="134">
        <v>0</v>
      </c>
      <c r="D23" s="134">
        <v>0</v>
      </c>
      <c r="E23" s="118" t="str">
        <f t="shared" si="0"/>
        <v>-</v>
      </c>
      <c r="F23" s="118" t="str">
        <f t="shared" si="1"/>
        <v>-</v>
      </c>
      <c r="G23" s="141">
        <v>0</v>
      </c>
      <c r="H23" s="139">
        <v>0</v>
      </c>
      <c r="I23" s="119"/>
      <c r="J23" s="145">
        <v>0</v>
      </c>
      <c r="K23" s="145">
        <v>0</v>
      </c>
      <c r="L23" s="145">
        <v>0</v>
      </c>
      <c r="M23" s="118" t="str">
        <f t="shared" si="2"/>
        <v>-</v>
      </c>
      <c r="N23" s="118" t="str">
        <f t="shared" si="3"/>
        <v>-</v>
      </c>
      <c r="O23" s="150">
        <v>0</v>
      </c>
      <c r="P23" s="154">
        <v>0</v>
      </c>
    </row>
    <row r="24" spans="1:16" ht="25.5" x14ac:dyDescent="0.35">
      <c r="A24" s="3" t="s">
        <v>52</v>
      </c>
      <c r="B24" s="131">
        <v>7</v>
      </c>
      <c r="C24" s="131">
        <v>10</v>
      </c>
      <c r="D24" s="131">
        <v>6</v>
      </c>
      <c r="E24" s="43">
        <f t="shared" si="0"/>
        <v>0.8571428571428571</v>
      </c>
      <c r="F24" s="43">
        <f t="shared" si="1"/>
        <v>0.6</v>
      </c>
      <c r="G24" s="137">
        <v>6</v>
      </c>
      <c r="H24" s="139">
        <v>111</v>
      </c>
      <c r="I24" s="15"/>
      <c r="J24" s="142">
        <v>0</v>
      </c>
      <c r="K24" s="142">
        <v>0</v>
      </c>
      <c r="L24" s="142">
        <v>0</v>
      </c>
      <c r="M24" s="43" t="str">
        <f t="shared" si="2"/>
        <v>-</v>
      </c>
      <c r="N24" s="43" t="str">
        <f t="shared" si="3"/>
        <v>-</v>
      </c>
      <c r="O24" s="146">
        <v>0</v>
      </c>
      <c r="P24" s="154">
        <v>2</v>
      </c>
    </row>
    <row r="25" spans="1:16" ht="25.5" x14ac:dyDescent="0.35">
      <c r="A25" s="125" t="s">
        <v>15</v>
      </c>
      <c r="B25" s="133">
        <v>0</v>
      </c>
      <c r="C25" s="133">
        <v>0</v>
      </c>
      <c r="D25" s="133">
        <v>0</v>
      </c>
      <c r="E25" s="123" t="str">
        <f t="shared" si="0"/>
        <v>-</v>
      </c>
      <c r="F25" s="123" t="str">
        <f t="shared" si="1"/>
        <v>-</v>
      </c>
      <c r="G25" s="140">
        <v>0</v>
      </c>
      <c r="H25" s="139">
        <v>0</v>
      </c>
      <c r="I25" s="124"/>
      <c r="J25" s="144">
        <v>0</v>
      </c>
      <c r="K25" s="144">
        <v>0</v>
      </c>
      <c r="L25" s="144">
        <v>0</v>
      </c>
      <c r="M25" s="123" t="str">
        <f t="shared" si="2"/>
        <v>-</v>
      </c>
      <c r="N25" s="123" t="str">
        <f t="shared" si="3"/>
        <v>-</v>
      </c>
      <c r="O25" s="149">
        <v>0</v>
      </c>
      <c r="P25" s="154">
        <v>0</v>
      </c>
    </row>
    <row r="26" spans="1:16" ht="25.5" x14ac:dyDescent="0.35">
      <c r="A26" s="3" t="s">
        <v>16</v>
      </c>
      <c r="B26" s="131">
        <v>6</v>
      </c>
      <c r="C26" s="131">
        <v>10</v>
      </c>
      <c r="D26" s="131">
        <v>5</v>
      </c>
      <c r="E26" s="43">
        <f t="shared" si="0"/>
        <v>0.83333333333333337</v>
      </c>
      <c r="F26" s="43">
        <f t="shared" si="1"/>
        <v>0.5</v>
      </c>
      <c r="G26" s="137">
        <v>5</v>
      </c>
      <c r="H26" s="139">
        <v>165</v>
      </c>
      <c r="I26" s="15"/>
      <c r="J26" s="142">
        <v>3</v>
      </c>
      <c r="K26" s="142">
        <v>3</v>
      </c>
      <c r="L26" s="142">
        <v>0</v>
      </c>
      <c r="M26" s="43">
        <f t="shared" si="2"/>
        <v>0</v>
      </c>
      <c r="N26" s="43">
        <f t="shared" si="3"/>
        <v>0</v>
      </c>
      <c r="O26" s="146">
        <v>1</v>
      </c>
      <c r="P26" s="154">
        <v>15</v>
      </c>
    </row>
    <row r="27" spans="1:16" ht="38.25" x14ac:dyDescent="0.35">
      <c r="A27" s="122" t="s">
        <v>71</v>
      </c>
      <c r="B27" s="134">
        <v>0</v>
      </c>
      <c r="C27" s="134">
        <v>0</v>
      </c>
      <c r="D27" s="134">
        <v>0</v>
      </c>
      <c r="E27" s="118" t="str">
        <f t="shared" si="0"/>
        <v>-</v>
      </c>
      <c r="F27" s="118" t="str">
        <f t="shared" si="1"/>
        <v>-</v>
      </c>
      <c r="G27" s="141">
        <v>0</v>
      </c>
      <c r="H27" s="139">
        <v>0</v>
      </c>
      <c r="I27" s="119"/>
      <c r="J27" s="145">
        <v>0</v>
      </c>
      <c r="K27" s="145">
        <v>0</v>
      </c>
      <c r="L27" s="145">
        <v>0</v>
      </c>
      <c r="M27" s="118" t="str">
        <f t="shared" si="2"/>
        <v>-</v>
      </c>
      <c r="N27" s="118" t="str">
        <f t="shared" si="3"/>
        <v>-</v>
      </c>
      <c r="O27" s="150">
        <v>0</v>
      </c>
      <c r="P27" s="154">
        <v>0</v>
      </c>
    </row>
    <row r="28" spans="1:16" ht="38.25" x14ac:dyDescent="0.35">
      <c r="A28" s="122" t="s">
        <v>72</v>
      </c>
      <c r="B28" s="134">
        <v>0</v>
      </c>
      <c r="C28" s="134">
        <v>0</v>
      </c>
      <c r="D28" s="134">
        <v>0</v>
      </c>
      <c r="E28" s="118" t="str">
        <f t="shared" si="0"/>
        <v>-</v>
      </c>
      <c r="F28" s="118" t="str">
        <f t="shared" si="1"/>
        <v>-</v>
      </c>
      <c r="G28" s="141">
        <v>0</v>
      </c>
      <c r="H28" s="139">
        <v>0</v>
      </c>
      <c r="I28" s="119"/>
      <c r="J28" s="145">
        <v>0</v>
      </c>
      <c r="K28" s="145">
        <v>0</v>
      </c>
      <c r="L28" s="145">
        <v>0</v>
      </c>
      <c r="M28" s="118" t="str">
        <f t="shared" si="2"/>
        <v>-</v>
      </c>
      <c r="N28" s="118" t="str">
        <f t="shared" si="3"/>
        <v>-</v>
      </c>
      <c r="O28" s="150">
        <v>1</v>
      </c>
      <c r="P28" s="154">
        <v>1</v>
      </c>
    </row>
    <row r="29" spans="1:16" ht="25.5" x14ac:dyDescent="0.35">
      <c r="A29" s="3" t="s">
        <v>17</v>
      </c>
      <c r="B29" s="131">
        <v>30</v>
      </c>
      <c r="C29" s="131">
        <v>34</v>
      </c>
      <c r="D29" s="131">
        <v>25</v>
      </c>
      <c r="E29" s="43">
        <f t="shared" si="0"/>
        <v>0.83333333333333337</v>
      </c>
      <c r="F29" s="43">
        <f t="shared" si="1"/>
        <v>0.73529411764705888</v>
      </c>
      <c r="G29" s="137">
        <v>25</v>
      </c>
      <c r="H29" s="139">
        <v>498</v>
      </c>
      <c r="I29" s="15"/>
      <c r="J29" s="142">
        <v>2</v>
      </c>
      <c r="K29" s="142">
        <v>2</v>
      </c>
      <c r="L29" s="142">
        <v>2</v>
      </c>
      <c r="M29" s="43">
        <f t="shared" si="2"/>
        <v>1</v>
      </c>
      <c r="N29" s="43">
        <f t="shared" si="3"/>
        <v>1</v>
      </c>
      <c r="O29" s="146">
        <v>1</v>
      </c>
      <c r="P29" s="154">
        <v>60</v>
      </c>
    </row>
    <row r="30" spans="1:16" ht="25.5" x14ac:dyDescent="0.35">
      <c r="A30" s="3" t="s">
        <v>53</v>
      </c>
      <c r="B30" s="131">
        <v>418</v>
      </c>
      <c r="C30" s="131">
        <v>452</v>
      </c>
      <c r="D30" s="131">
        <v>385</v>
      </c>
      <c r="E30" s="43">
        <f t="shared" si="0"/>
        <v>0.92105263157894735</v>
      </c>
      <c r="F30" s="43">
        <f t="shared" si="1"/>
        <v>0.85176991150442483</v>
      </c>
      <c r="G30" s="137">
        <v>352</v>
      </c>
      <c r="H30" s="139">
        <v>9638</v>
      </c>
      <c r="I30" s="15"/>
      <c r="J30" s="142">
        <v>151</v>
      </c>
      <c r="K30" s="142">
        <v>174</v>
      </c>
      <c r="L30" s="142">
        <v>101</v>
      </c>
      <c r="M30" s="43">
        <f t="shared" si="2"/>
        <v>0.66887417218543044</v>
      </c>
      <c r="N30" s="43">
        <f t="shared" si="3"/>
        <v>0.58045977011494254</v>
      </c>
      <c r="O30" s="146">
        <v>63</v>
      </c>
      <c r="P30" s="154">
        <v>1802</v>
      </c>
    </row>
    <row r="31" spans="1:16" ht="25.5" x14ac:dyDescent="0.35">
      <c r="A31" s="3" t="s">
        <v>93</v>
      </c>
      <c r="B31" s="131">
        <v>977</v>
      </c>
      <c r="C31" s="131">
        <v>1141</v>
      </c>
      <c r="D31" s="131">
        <v>715</v>
      </c>
      <c r="E31" s="43">
        <f t="shared" si="0"/>
        <v>0.7318321392016377</v>
      </c>
      <c r="F31" s="43">
        <f t="shared" si="1"/>
        <v>0.62664329535495178</v>
      </c>
      <c r="G31" s="137">
        <v>672</v>
      </c>
      <c r="H31" s="139">
        <v>15335</v>
      </c>
      <c r="I31" s="15"/>
      <c r="J31" s="142">
        <v>87</v>
      </c>
      <c r="K31" s="142">
        <v>100</v>
      </c>
      <c r="L31" s="142">
        <v>57</v>
      </c>
      <c r="M31" s="43">
        <f t="shared" si="2"/>
        <v>0.65517241379310343</v>
      </c>
      <c r="N31" s="43">
        <f t="shared" si="3"/>
        <v>0.56999999999999995</v>
      </c>
      <c r="O31" s="146">
        <v>52</v>
      </c>
      <c r="P31" s="154">
        <v>1865</v>
      </c>
    </row>
    <row r="32" spans="1:16" s="23" customFormat="1" ht="38.25" x14ac:dyDescent="0.35">
      <c r="A32" s="121" t="s">
        <v>103</v>
      </c>
      <c r="B32" s="134">
        <v>0</v>
      </c>
      <c r="C32" s="134">
        <v>0</v>
      </c>
      <c r="D32" s="134">
        <v>0</v>
      </c>
      <c r="E32" s="120" t="str">
        <f t="shared" si="0"/>
        <v>-</v>
      </c>
      <c r="F32" s="120" t="str">
        <f t="shared" si="1"/>
        <v>-</v>
      </c>
      <c r="G32" s="141">
        <v>0</v>
      </c>
      <c r="H32" s="139">
        <v>0</v>
      </c>
      <c r="I32" s="119"/>
      <c r="J32" s="145">
        <v>0</v>
      </c>
      <c r="K32" s="145">
        <v>0</v>
      </c>
      <c r="L32" s="145">
        <v>0</v>
      </c>
      <c r="M32" s="118" t="str">
        <f t="shared" si="2"/>
        <v>-</v>
      </c>
      <c r="N32" s="118" t="str">
        <f t="shared" si="3"/>
        <v>-</v>
      </c>
      <c r="O32" s="150">
        <v>0</v>
      </c>
      <c r="P32" s="154">
        <v>0</v>
      </c>
    </row>
    <row r="33" spans="1:16" s="23" customFormat="1" ht="51" x14ac:dyDescent="0.35">
      <c r="A33" s="121" t="s">
        <v>102</v>
      </c>
      <c r="B33" s="134">
        <v>0</v>
      </c>
      <c r="C33" s="134">
        <v>0</v>
      </c>
      <c r="D33" s="134">
        <v>0</v>
      </c>
      <c r="E33" s="120" t="str">
        <f t="shared" si="0"/>
        <v>-</v>
      </c>
      <c r="F33" s="120" t="str">
        <f t="shared" si="1"/>
        <v>-</v>
      </c>
      <c r="G33" s="141">
        <v>0</v>
      </c>
      <c r="H33" s="139">
        <v>0</v>
      </c>
      <c r="I33" s="119"/>
      <c r="J33" s="145">
        <v>0</v>
      </c>
      <c r="K33" s="145">
        <v>0</v>
      </c>
      <c r="L33" s="145">
        <v>0</v>
      </c>
      <c r="M33" s="118" t="str">
        <f t="shared" si="2"/>
        <v>-</v>
      </c>
      <c r="N33" s="118" t="str">
        <f t="shared" si="3"/>
        <v>-</v>
      </c>
      <c r="O33" s="150">
        <v>0</v>
      </c>
      <c r="P33" s="154">
        <v>0</v>
      </c>
    </row>
    <row r="34" spans="1:16" s="23" customFormat="1" ht="51" x14ac:dyDescent="0.35">
      <c r="A34" s="121" t="s">
        <v>101</v>
      </c>
      <c r="B34" s="134">
        <v>0</v>
      </c>
      <c r="C34" s="134">
        <v>0</v>
      </c>
      <c r="D34" s="134">
        <v>0</v>
      </c>
      <c r="E34" s="120" t="str">
        <f t="shared" si="0"/>
        <v>-</v>
      </c>
      <c r="F34" s="120" t="str">
        <f t="shared" si="1"/>
        <v>-</v>
      </c>
      <c r="G34" s="141">
        <v>0</v>
      </c>
      <c r="H34" s="139">
        <v>0</v>
      </c>
      <c r="I34" s="119"/>
      <c r="J34" s="145">
        <v>0</v>
      </c>
      <c r="K34" s="145">
        <v>0</v>
      </c>
      <c r="L34" s="145">
        <v>0</v>
      </c>
      <c r="M34" s="118" t="str">
        <f t="shared" si="2"/>
        <v>-</v>
      </c>
      <c r="N34" s="118" t="str">
        <f t="shared" si="3"/>
        <v>-</v>
      </c>
      <c r="O34" s="150">
        <v>0</v>
      </c>
      <c r="P34" s="154">
        <v>0</v>
      </c>
    </row>
    <row r="35" spans="1:16" ht="25.5" x14ac:dyDescent="0.35">
      <c r="A35" s="3" t="s">
        <v>18</v>
      </c>
      <c r="B35" s="131">
        <v>0</v>
      </c>
      <c r="C35" s="131">
        <v>0</v>
      </c>
      <c r="D35" s="131">
        <v>0</v>
      </c>
      <c r="E35" s="43" t="str">
        <f t="shared" si="0"/>
        <v>-</v>
      </c>
      <c r="F35" s="43" t="str">
        <f t="shared" si="1"/>
        <v>-</v>
      </c>
      <c r="G35" s="137">
        <v>0</v>
      </c>
      <c r="H35" s="139">
        <v>0</v>
      </c>
      <c r="I35" s="15"/>
      <c r="J35" s="142">
        <v>0</v>
      </c>
      <c r="K35" s="142">
        <v>0</v>
      </c>
      <c r="L35" s="142">
        <v>0</v>
      </c>
      <c r="M35" s="43" t="str">
        <f t="shared" si="2"/>
        <v>-</v>
      </c>
      <c r="N35" s="43" t="str">
        <f t="shared" si="3"/>
        <v>-</v>
      </c>
      <c r="O35" s="146">
        <v>0</v>
      </c>
      <c r="P35" s="154">
        <v>0</v>
      </c>
    </row>
    <row r="36" spans="1:16" s="23" customFormat="1" ht="25.5" x14ac:dyDescent="0.35">
      <c r="A36" s="27" t="s">
        <v>19</v>
      </c>
      <c r="B36" s="132">
        <v>437</v>
      </c>
      <c r="C36" s="132">
        <v>488</v>
      </c>
      <c r="D36" s="132">
        <v>374</v>
      </c>
      <c r="E36" s="43">
        <f t="shared" si="0"/>
        <v>0.85583524027459956</v>
      </c>
      <c r="F36" s="43">
        <f t="shared" si="1"/>
        <v>0.76639344262295084</v>
      </c>
      <c r="G36" s="138">
        <v>367</v>
      </c>
      <c r="H36" s="139">
        <v>6250</v>
      </c>
      <c r="I36" s="18"/>
      <c r="J36" s="143">
        <v>54</v>
      </c>
      <c r="K36" s="143">
        <v>67</v>
      </c>
      <c r="L36" s="143">
        <v>34</v>
      </c>
      <c r="M36" s="43">
        <f t="shared" si="2"/>
        <v>0.62962962962962965</v>
      </c>
      <c r="N36" s="43">
        <f t="shared" si="3"/>
        <v>0.5074626865671642</v>
      </c>
      <c r="O36" s="147">
        <v>28</v>
      </c>
      <c r="P36" s="154">
        <v>1126</v>
      </c>
    </row>
    <row r="37" spans="1:16" s="23" customFormat="1" ht="51" x14ac:dyDescent="0.35">
      <c r="A37" s="27" t="s">
        <v>100</v>
      </c>
      <c r="B37" s="132">
        <v>310</v>
      </c>
      <c r="C37" s="132">
        <v>381</v>
      </c>
      <c r="D37" s="132">
        <v>196</v>
      </c>
      <c r="E37" s="43">
        <f t="shared" si="0"/>
        <v>0.63225806451612898</v>
      </c>
      <c r="F37" s="43">
        <f t="shared" si="1"/>
        <v>0.51443569553805779</v>
      </c>
      <c r="G37" s="138">
        <v>179</v>
      </c>
      <c r="H37" s="139">
        <v>4478</v>
      </c>
      <c r="I37" s="18"/>
      <c r="J37" s="143">
        <v>32</v>
      </c>
      <c r="K37" s="143">
        <v>41</v>
      </c>
      <c r="L37" s="143">
        <v>16</v>
      </c>
      <c r="M37" s="43">
        <f t="shared" si="2"/>
        <v>0.5</v>
      </c>
      <c r="N37" s="43">
        <f t="shared" si="3"/>
        <v>0.3902439024390244</v>
      </c>
      <c r="O37" s="147">
        <v>12</v>
      </c>
      <c r="P37" s="154">
        <v>571</v>
      </c>
    </row>
    <row r="38" spans="1:16" s="23" customFormat="1" ht="25.5" x14ac:dyDescent="0.35">
      <c r="A38" s="27" t="s">
        <v>20</v>
      </c>
      <c r="B38" s="132">
        <v>84</v>
      </c>
      <c r="C38" s="132">
        <v>98</v>
      </c>
      <c r="D38" s="132">
        <v>50</v>
      </c>
      <c r="E38" s="43">
        <f t="shared" si="0"/>
        <v>0.59523809523809523</v>
      </c>
      <c r="F38" s="43">
        <f t="shared" si="1"/>
        <v>0.51020408163265307</v>
      </c>
      <c r="G38" s="138">
        <v>62</v>
      </c>
      <c r="H38" s="139">
        <v>671</v>
      </c>
      <c r="I38" s="18"/>
      <c r="J38" s="143">
        <v>9</v>
      </c>
      <c r="K38" s="143">
        <v>11</v>
      </c>
      <c r="L38" s="143">
        <v>1</v>
      </c>
      <c r="M38" s="43">
        <f t="shared" si="2"/>
        <v>0.1111111111111111</v>
      </c>
      <c r="N38" s="43">
        <f t="shared" si="3"/>
        <v>9.0909090909090912E-2</v>
      </c>
      <c r="O38" s="147">
        <v>0</v>
      </c>
      <c r="P38" s="154">
        <v>26</v>
      </c>
    </row>
    <row r="39" spans="1:16" s="23" customFormat="1" ht="25.5" x14ac:dyDescent="0.35">
      <c r="A39" s="27" t="s">
        <v>21</v>
      </c>
      <c r="B39" s="132">
        <v>11</v>
      </c>
      <c r="C39" s="132">
        <v>11</v>
      </c>
      <c r="D39" s="132">
        <v>6</v>
      </c>
      <c r="E39" s="43">
        <f t="shared" si="0"/>
        <v>0.54545454545454541</v>
      </c>
      <c r="F39" s="43">
        <f t="shared" si="1"/>
        <v>0.54545454545454541</v>
      </c>
      <c r="G39" s="138">
        <v>2</v>
      </c>
      <c r="H39" s="139">
        <v>330</v>
      </c>
      <c r="I39" s="18"/>
      <c r="J39" s="143">
        <v>10</v>
      </c>
      <c r="K39" s="143">
        <v>13</v>
      </c>
      <c r="L39" s="143">
        <v>10</v>
      </c>
      <c r="M39" s="43">
        <f t="shared" si="2"/>
        <v>1</v>
      </c>
      <c r="N39" s="43">
        <f t="shared" si="3"/>
        <v>0.76923076923076927</v>
      </c>
      <c r="O39" s="147">
        <v>4</v>
      </c>
      <c r="P39" s="154">
        <v>288</v>
      </c>
    </row>
    <row r="40" spans="1:16" s="23" customFormat="1" ht="38.25" x14ac:dyDescent="0.35">
      <c r="A40" s="27" t="s">
        <v>99</v>
      </c>
      <c r="B40" s="132">
        <v>17</v>
      </c>
      <c r="C40" s="132">
        <v>17</v>
      </c>
      <c r="D40" s="132">
        <v>14</v>
      </c>
      <c r="E40" s="43">
        <f t="shared" si="0"/>
        <v>0.82352941176470584</v>
      </c>
      <c r="F40" s="43">
        <f t="shared" si="1"/>
        <v>0.82352941176470584</v>
      </c>
      <c r="G40" s="138">
        <v>14</v>
      </c>
      <c r="H40" s="139">
        <v>92</v>
      </c>
      <c r="I40" s="18"/>
      <c r="J40" s="143">
        <v>23</v>
      </c>
      <c r="K40" s="143">
        <v>26</v>
      </c>
      <c r="L40" s="143">
        <v>16</v>
      </c>
      <c r="M40" s="43">
        <f t="shared" si="2"/>
        <v>0.69565217391304346</v>
      </c>
      <c r="N40" s="43">
        <f t="shared" si="3"/>
        <v>0.61538461538461542</v>
      </c>
      <c r="O40" s="147">
        <v>10</v>
      </c>
      <c r="P40" s="154">
        <v>124</v>
      </c>
    </row>
    <row r="41" spans="1:16" s="23" customFormat="1" ht="38.25" x14ac:dyDescent="0.35">
      <c r="A41" s="27" t="s">
        <v>98</v>
      </c>
      <c r="B41" s="132">
        <v>75</v>
      </c>
      <c r="C41" s="132">
        <v>82</v>
      </c>
      <c r="D41" s="132">
        <v>41</v>
      </c>
      <c r="E41" s="43">
        <f t="shared" si="0"/>
        <v>0.54666666666666663</v>
      </c>
      <c r="F41" s="43">
        <f t="shared" si="1"/>
        <v>0.5</v>
      </c>
      <c r="G41" s="138">
        <v>34</v>
      </c>
      <c r="H41" s="139">
        <v>305</v>
      </c>
      <c r="I41" s="18"/>
      <c r="J41" s="143">
        <v>49</v>
      </c>
      <c r="K41" s="143">
        <v>60</v>
      </c>
      <c r="L41" s="143">
        <v>25</v>
      </c>
      <c r="M41" s="43">
        <f t="shared" si="2"/>
        <v>0.51020408163265307</v>
      </c>
      <c r="N41" s="43">
        <f t="shared" si="3"/>
        <v>0.41666666666666669</v>
      </c>
      <c r="O41" s="147">
        <v>21</v>
      </c>
      <c r="P41" s="154">
        <v>130</v>
      </c>
    </row>
    <row r="42" spans="1:16" s="23" customFormat="1" ht="38.25" x14ac:dyDescent="0.35">
      <c r="A42" s="3" t="s">
        <v>65</v>
      </c>
      <c r="B42" s="132">
        <v>23</v>
      </c>
      <c r="C42" s="132">
        <v>25</v>
      </c>
      <c r="D42" s="132">
        <v>19</v>
      </c>
      <c r="E42" s="43">
        <f t="shared" ref="E42:E67" si="4">IF(ISERROR(D42/B42), "-", (D42/B42))</f>
        <v>0.82608695652173914</v>
      </c>
      <c r="F42" s="43">
        <f t="shared" ref="F42:F67" si="5">IF(ISERROR(D42/C42), "-", (D42/C42))</f>
        <v>0.76</v>
      </c>
      <c r="G42" s="138">
        <v>17</v>
      </c>
      <c r="H42" s="139">
        <v>89</v>
      </c>
      <c r="I42" s="18"/>
      <c r="J42" s="143">
        <v>1</v>
      </c>
      <c r="K42" s="143">
        <v>1</v>
      </c>
      <c r="L42" s="143">
        <v>0</v>
      </c>
      <c r="M42" s="43">
        <f t="shared" ref="M42:M67" si="6">IF(ISERROR(L42/J42), "-", (L42/J42))</f>
        <v>0</v>
      </c>
      <c r="N42" s="43">
        <f t="shared" ref="N42:N67" si="7">IF(ISERROR(L42/K42), "-", (L42/K42))</f>
        <v>0</v>
      </c>
      <c r="O42" s="147">
        <v>0</v>
      </c>
      <c r="P42" s="154">
        <v>7</v>
      </c>
    </row>
    <row r="43" spans="1:16" ht="25.5" x14ac:dyDescent="0.35">
      <c r="A43" s="3" t="s">
        <v>56</v>
      </c>
      <c r="B43" s="177">
        <v>12</v>
      </c>
      <c r="C43" s="131">
        <v>16</v>
      </c>
      <c r="D43" s="131">
        <v>10</v>
      </c>
      <c r="E43" s="43">
        <f t="shared" si="4"/>
        <v>0.83333333333333337</v>
      </c>
      <c r="F43" s="43">
        <f t="shared" si="5"/>
        <v>0.625</v>
      </c>
      <c r="G43" s="137">
        <v>9</v>
      </c>
      <c r="H43" s="139">
        <v>123</v>
      </c>
      <c r="I43" s="15"/>
      <c r="J43" s="142">
        <v>9</v>
      </c>
      <c r="K43" s="142">
        <v>9</v>
      </c>
      <c r="L43" s="142">
        <v>8</v>
      </c>
      <c r="M43" s="43">
        <f t="shared" si="6"/>
        <v>0.88888888888888884</v>
      </c>
      <c r="N43" s="43">
        <f t="shared" si="7"/>
        <v>0.88888888888888884</v>
      </c>
      <c r="O43" s="146">
        <v>8</v>
      </c>
      <c r="P43" s="154">
        <v>34</v>
      </c>
    </row>
    <row r="44" spans="1:16" ht="25.5" x14ac:dyDescent="0.35">
      <c r="A44" s="3" t="s">
        <v>22</v>
      </c>
      <c r="B44" s="131">
        <v>168</v>
      </c>
      <c r="C44" s="131">
        <v>197</v>
      </c>
      <c r="D44" s="131">
        <v>133</v>
      </c>
      <c r="E44" s="43">
        <f t="shared" si="4"/>
        <v>0.79166666666666663</v>
      </c>
      <c r="F44" s="43">
        <f t="shared" si="5"/>
        <v>0.67512690355329952</v>
      </c>
      <c r="G44" s="137">
        <v>102</v>
      </c>
      <c r="H44" s="139">
        <v>3593</v>
      </c>
      <c r="I44" s="15"/>
      <c r="J44" s="142">
        <v>17</v>
      </c>
      <c r="K44" s="142">
        <v>22</v>
      </c>
      <c r="L44" s="142">
        <v>7</v>
      </c>
      <c r="M44" s="43">
        <f t="shared" si="6"/>
        <v>0.41176470588235292</v>
      </c>
      <c r="N44" s="43">
        <f t="shared" si="7"/>
        <v>0.31818181818181818</v>
      </c>
      <c r="O44" s="146">
        <v>4</v>
      </c>
      <c r="P44" s="154">
        <v>218</v>
      </c>
    </row>
    <row r="45" spans="1:16" ht="25.5" x14ac:dyDescent="0.35">
      <c r="A45" s="3" t="s">
        <v>58</v>
      </c>
      <c r="B45" s="131">
        <v>10</v>
      </c>
      <c r="C45" s="131">
        <v>12</v>
      </c>
      <c r="D45" s="131">
        <v>8</v>
      </c>
      <c r="E45" s="43">
        <f t="shared" si="4"/>
        <v>0.8</v>
      </c>
      <c r="F45" s="43">
        <f t="shared" si="5"/>
        <v>0.66666666666666663</v>
      </c>
      <c r="G45" s="137">
        <v>10</v>
      </c>
      <c r="H45" s="139">
        <v>370</v>
      </c>
      <c r="I45" s="15"/>
      <c r="J45" s="142">
        <v>8</v>
      </c>
      <c r="K45" s="142">
        <v>8</v>
      </c>
      <c r="L45" s="142">
        <v>4</v>
      </c>
      <c r="M45" s="43">
        <f t="shared" si="6"/>
        <v>0.5</v>
      </c>
      <c r="N45" s="43">
        <f t="shared" si="7"/>
        <v>0.5</v>
      </c>
      <c r="O45" s="146">
        <v>4</v>
      </c>
      <c r="P45" s="154">
        <v>50</v>
      </c>
    </row>
    <row r="46" spans="1:16" ht="25.5" x14ac:dyDescent="0.35">
      <c r="A46" s="3" t="s">
        <v>23</v>
      </c>
      <c r="B46" s="131">
        <v>273</v>
      </c>
      <c r="C46" s="131">
        <v>286</v>
      </c>
      <c r="D46" s="131">
        <v>259</v>
      </c>
      <c r="E46" s="43">
        <f t="shared" si="4"/>
        <v>0.94871794871794868</v>
      </c>
      <c r="F46" s="43">
        <f t="shared" si="5"/>
        <v>0.90559440559440563</v>
      </c>
      <c r="G46" s="137">
        <v>254</v>
      </c>
      <c r="H46" s="139">
        <v>1585</v>
      </c>
      <c r="I46" s="15"/>
      <c r="J46" s="142">
        <v>8</v>
      </c>
      <c r="K46" s="142">
        <v>10</v>
      </c>
      <c r="L46" s="142">
        <v>6</v>
      </c>
      <c r="M46" s="43">
        <f t="shared" si="6"/>
        <v>0.75</v>
      </c>
      <c r="N46" s="43">
        <f t="shared" si="7"/>
        <v>0.6</v>
      </c>
      <c r="O46" s="146">
        <v>1</v>
      </c>
      <c r="P46" s="154">
        <v>343</v>
      </c>
    </row>
    <row r="47" spans="1:16" s="23" customFormat="1" ht="38.25" x14ac:dyDescent="0.35">
      <c r="A47" s="27" t="s">
        <v>77</v>
      </c>
      <c r="B47" s="132">
        <v>0</v>
      </c>
      <c r="C47" s="132">
        <v>0</v>
      </c>
      <c r="D47" s="132">
        <v>0</v>
      </c>
      <c r="E47" s="117" t="str">
        <f t="shared" si="4"/>
        <v>-</v>
      </c>
      <c r="F47" s="117" t="str">
        <f t="shared" si="5"/>
        <v>-</v>
      </c>
      <c r="G47" s="138">
        <v>0</v>
      </c>
      <c r="H47" s="139">
        <v>0</v>
      </c>
      <c r="I47" s="18"/>
      <c r="J47" s="143">
        <v>7</v>
      </c>
      <c r="K47" s="143">
        <v>8</v>
      </c>
      <c r="L47" s="143">
        <v>5</v>
      </c>
      <c r="M47" s="43">
        <f t="shared" si="6"/>
        <v>0.7142857142857143</v>
      </c>
      <c r="N47" s="43">
        <f t="shared" si="7"/>
        <v>0.625</v>
      </c>
      <c r="O47" s="147">
        <v>10</v>
      </c>
      <c r="P47" s="154">
        <v>41</v>
      </c>
    </row>
    <row r="48" spans="1:16" ht="25.5" x14ac:dyDescent="0.35">
      <c r="A48" s="3" t="s">
        <v>24</v>
      </c>
      <c r="B48" s="131">
        <v>23</v>
      </c>
      <c r="C48" s="131">
        <v>23</v>
      </c>
      <c r="D48" s="131">
        <v>19</v>
      </c>
      <c r="E48" s="43">
        <f t="shared" si="4"/>
        <v>0.82608695652173914</v>
      </c>
      <c r="F48" s="43">
        <f t="shared" si="5"/>
        <v>0.82608695652173914</v>
      </c>
      <c r="G48" s="137">
        <v>25</v>
      </c>
      <c r="H48" s="139">
        <v>427</v>
      </c>
      <c r="I48" s="15"/>
      <c r="J48" s="142">
        <v>7</v>
      </c>
      <c r="K48" s="142">
        <v>7</v>
      </c>
      <c r="L48" s="142">
        <v>7</v>
      </c>
      <c r="M48" s="43">
        <f t="shared" si="6"/>
        <v>1</v>
      </c>
      <c r="N48" s="43">
        <f t="shared" si="7"/>
        <v>1</v>
      </c>
      <c r="O48" s="146">
        <v>5</v>
      </c>
      <c r="P48" s="154">
        <v>166</v>
      </c>
    </row>
    <row r="49" spans="1:16" ht="25.5" x14ac:dyDescent="0.35">
      <c r="A49" s="3" t="s">
        <v>48</v>
      </c>
      <c r="B49" s="131">
        <v>42</v>
      </c>
      <c r="C49" s="131">
        <v>46</v>
      </c>
      <c r="D49" s="131">
        <v>39</v>
      </c>
      <c r="E49" s="43">
        <f t="shared" si="4"/>
        <v>0.9285714285714286</v>
      </c>
      <c r="F49" s="43">
        <f t="shared" si="5"/>
        <v>0.84782608695652173</v>
      </c>
      <c r="G49" s="137">
        <v>34</v>
      </c>
      <c r="H49" s="139">
        <v>3632</v>
      </c>
      <c r="I49" s="15"/>
      <c r="J49" s="142">
        <v>23</v>
      </c>
      <c r="K49" s="142">
        <v>26</v>
      </c>
      <c r="L49" s="142">
        <v>11</v>
      </c>
      <c r="M49" s="43">
        <f t="shared" si="6"/>
        <v>0.47826086956521741</v>
      </c>
      <c r="N49" s="43">
        <f t="shared" si="7"/>
        <v>0.42307692307692307</v>
      </c>
      <c r="O49" s="146">
        <v>9</v>
      </c>
      <c r="P49" s="154">
        <v>271</v>
      </c>
    </row>
    <row r="50" spans="1:16" ht="38.25" x14ac:dyDescent="0.35">
      <c r="A50" s="3" t="s">
        <v>63</v>
      </c>
      <c r="B50" s="131">
        <v>0</v>
      </c>
      <c r="C50" s="131">
        <v>0</v>
      </c>
      <c r="D50" s="131">
        <v>0</v>
      </c>
      <c r="E50" s="43" t="str">
        <f t="shared" si="4"/>
        <v>-</v>
      </c>
      <c r="F50" s="43" t="str">
        <f t="shared" si="5"/>
        <v>-</v>
      </c>
      <c r="G50" s="137">
        <v>0</v>
      </c>
      <c r="H50" s="139">
        <v>0</v>
      </c>
      <c r="I50" s="15"/>
      <c r="J50" s="142">
        <v>0</v>
      </c>
      <c r="K50" s="142">
        <v>0</v>
      </c>
      <c r="L50" s="142">
        <v>0</v>
      </c>
      <c r="M50" s="43" t="str">
        <f t="shared" si="6"/>
        <v>-</v>
      </c>
      <c r="N50" s="43" t="str">
        <f t="shared" si="7"/>
        <v>-</v>
      </c>
      <c r="O50" s="146">
        <v>0</v>
      </c>
      <c r="P50" s="154">
        <v>0</v>
      </c>
    </row>
    <row r="51" spans="1:16" ht="25.5" x14ac:dyDescent="0.35">
      <c r="A51" s="3" t="s">
        <v>25</v>
      </c>
      <c r="B51" s="131">
        <v>20</v>
      </c>
      <c r="C51" s="131">
        <v>23</v>
      </c>
      <c r="D51" s="131">
        <v>14</v>
      </c>
      <c r="E51" s="43">
        <f t="shared" si="4"/>
        <v>0.7</v>
      </c>
      <c r="F51" s="43">
        <f t="shared" si="5"/>
        <v>0.60869565217391308</v>
      </c>
      <c r="G51" s="137">
        <v>8</v>
      </c>
      <c r="H51" s="139">
        <v>1010</v>
      </c>
      <c r="I51" s="15"/>
      <c r="J51" s="142">
        <v>11</v>
      </c>
      <c r="K51" s="142">
        <v>14</v>
      </c>
      <c r="L51" s="142">
        <v>8</v>
      </c>
      <c r="M51" s="43">
        <f t="shared" si="6"/>
        <v>0.72727272727272729</v>
      </c>
      <c r="N51" s="43">
        <f t="shared" si="7"/>
        <v>0.5714285714285714</v>
      </c>
      <c r="O51" s="146">
        <v>6</v>
      </c>
      <c r="P51" s="154">
        <v>226</v>
      </c>
    </row>
    <row r="52" spans="1:16" ht="25.5" x14ac:dyDescent="0.35">
      <c r="A52" s="3" t="s">
        <v>26</v>
      </c>
      <c r="B52" s="131">
        <v>180</v>
      </c>
      <c r="C52" s="131">
        <v>202</v>
      </c>
      <c r="D52" s="131">
        <v>162</v>
      </c>
      <c r="E52" s="43">
        <f t="shared" si="4"/>
        <v>0.9</v>
      </c>
      <c r="F52" s="43">
        <f t="shared" si="5"/>
        <v>0.80198019801980203</v>
      </c>
      <c r="G52" s="137">
        <v>147</v>
      </c>
      <c r="H52" s="139">
        <v>2342</v>
      </c>
      <c r="I52" s="15"/>
      <c r="J52" s="142">
        <v>31</v>
      </c>
      <c r="K52" s="142">
        <v>34</v>
      </c>
      <c r="L52" s="142">
        <v>21</v>
      </c>
      <c r="M52" s="43">
        <f t="shared" si="6"/>
        <v>0.67741935483870963</v>
      </c>
      <c r="N52" s="43">
        <f t="shared" si="7"/>
        <v>0.61764705882352944</v>
      </c>
      <c r="O52" s="146">
        <v>16</v>
      </c>
      <c r="P52" s="154">
        <v>252</v>
      </c>
    </row>
    <row r="53" spans="1:16" ht="25.5" x14ac:dyDescent="0.35">
      <c r="A53" s="3" t="s">
        <v>27</v>
      </c>
      <c r="B53" s="131">
        <v>459</v>
      </c>
      <c r="C53" s="131">
        <v>543</v>
      </c>
      <c r="D53" s="131">
        <v>345</v>
      </c>
      <c r="E53" s="43">
        <f t="shared" si="4"/>
        <v>0.75163398692810457</v>
      </c>
      <c r="F53" s="43">
        <f t="shared" si="5"/>
        <v>0.63535911602209949</v>
      </c>
      <c r="G53" s="137">
        <v>313</v>
      </c>
      <c r="H53" s="139">
        <v>12567</v>
      </c>
      <c r="I53" s="15"/>
      <c r="J53" s="142">
        <v>45</v>
      </c>
      <c r="K53" s="142">
        <v>53</v>
      </c>
      <c r="L53" s="142">
        <v>11</v>
      </c>
      <c r="M53" s="43">
        <f t="shared" si="6"/>
        <v>0.24444444444444444</v>
      </c>
      <c r="N53" s="43">
        <f t="shared" si="7"/>
        <v>0.20754716981132076</v>
      </c>
      <c r="O53" s="146">
        <v>7</v>
      </c>
      <c r="P53" s="154">
        <v>416</v>
      </c>
    </row>
    <row r="54" spans="1:16" ht="25.5" x14ac:dyDescent="0.35">
      <c r="A54" s="3" t="s">
        <v>28</v>
      </c>
      <c r="B54" s="131">
        <v>162</v>
      </c>
      <c r="C54" s="131">
        <v>177</v>
      </c>
      <c r="D54" s="131">
        <v>148</v>
      </c>
      <c r="E54" s="43">
        <f t="shared" si="4"/>
        <v>0.9135802469135802</v>
      </c>
      <c r="F54" s="43">
        <f t="shared" si="5"/>
        <v>0.83615819209039544</v>
      </c>
      <c r="G54" s="137">
        <v>138</v>
      </c>
      <c r="H54" s="139">
        <v>1822</v>
      </c>
      <c r="I54" s="15"/>
      <c r="J54" s="142">
        <v>38</v>
      </c>
      <c r="K54" s="142">
        <v>47</v>
      </c>
      <c r="L54" s="142">
        <v>24</v>
      </c>
      <c r="M54" s="43">
        <f t="shared" si="6"/>
        <v>0.63157894736842102</v>
      </c>
      <c r="N54" s="43">
        <f t="shared" si="7"/>
        <v>0.51063829787234039</v>
      </c>
      <c r="O54" s="146">
        <v>19</v>
      </c>
      <c r="P54" s="154">
        <v>529</v>
      </c>
    </row>
    <row r="55" spans="1:16" ht="25.5" x14ac:dyDescent="0.35">
      <c r="A55" s="3" t="s">
        <v>59</v>
      </c>
      <c r="B55" s="131">
        <v>23</v>
      </c>
      <c r="C55" s="131">
        <v>24</v>
      </c>
      <c r="D55" s="131">
        <v>17</v>
      </c>
      <c r="E55" s="43">
        <f t="shared" si="4"/>
        <v>0.73913043478260865</v>
      </c>
      <c r="F55" s="43">
        <f t="shared" si="5"/>
        <v>0.70833333333333337</v>
      </c>
      <c r="G55" s="137">
        <v>15</v>
      </c>
      <c r="H55" s="139">
        <v>241</v>
      </c>
      <c r="I55" s="15"/>
      <c r="J55" s="142">
        <v>4</v>
      </c>
      <c r="K55" s="142">
        <v>6</v>
      </c>
      <c r="L55" s="142">
        <v>4</v>
      </c>
      <c r="M55" s="43">
        <f t="shared" si="6"/>
        <v>1</v>
      </c>
      <c r="N55" s="43">
        <f t="shared" si="7"/>
        <v>0.66666666666666663</v>
      </c>
      <c r="O55" s="146">
        <v>3</v>
      </c>
      <c r="P55" s="154">
        <v>32</v>
      </c>
    </row>
    <row r="56" spans="1:16" ht="25.5" x14ac:dyDescent="0.35">
      <c r="A56" s="3" t="s">
        <v>29</v>
      </c>
      <c r="B56" s="131">
        <v>118</v>
      </c>
      <c r="C56" s="131">
        <v>140</v>
      </c>
      <c r="D56" s="131">
        <v>98</v>
      </c>
      <c r="E56" s="43">
        <f t="shared" si="4"/>
        <v>0.83050847457627119</v>
      </c>
      <c r="F56" s="43">
        <f t="shared" si="5"/>
        <v>0.7</v>
      </c>
      <c r="G56" s="137">
        <v>102</v>
      </c>
      <c r="H56" s="139">
        <v>2161</v>
      </c>
      <c r="I56" s="15"/>
      <c r="J56" s="142">
        <v>10</v>
      </c>
      <c r="K56" s="142">
        <v>13</v>
      </c>
      <c r="L56" s="142">
        <v>6</v>
      </c>
      <c r="M56" s="43">
        <f t="shared" si="6"/>
        <v>0.6</v>
      </c>
      <c r="N56" s="43">
        <f t="shared" si="7"/>
        <v>0.46153846153846156</v>
      </c>
      <c r="O56" s="146">
        <v>4</v>
      </c>
      <c r="P56" s="154">
        <v>179</v>
      </c>
    </row>
    <row r="57" spans="1:16" ht="38.25" x14ac:dyDescent="0.35">
      <c r="A57" s="3" t="s">
        <v>97</v>
      </c>
      <c r="B57" s="131">
        <v>72</v>
      </c>
      <c r="C57" s="131">
        <v>75</v>
      </c>
      <c r="D57" s="131">
        <v>66</v>
      </c>
      <c r="E57" s="43">
        <f t="shared" si="4"/>
        <v>0.91666666666666663</v>
      </c>
      <c r="F57" s="43">
        <f t="shared" si="5"/>
        <v>0.88</v>
      </c>
      <c r="G57" s="137">
        <v>77</v>
      </c>
      <c r="H57" s="139">
        <v>749</v>
      </c>
      <c r="I57" s="15"/>
      <c r="J57" s="142">
        <v>45</v>
      </c>
      <c r="K57" s="142">
        <v>50</v>
      </c>
      <c r="L57" s="142">
        <v>43</v>
      </c>
      <c r="M57" s="43">
        <f t="shared" si="6"/>
        <v>0.9555555555555556</v>
      </c>
      <c r="N57" s="43">
        <f t="shared" si="7"/>
        <v>0.86</v>
      </c>
      <c r="O57" s="146">
        <v>39</v>
      </c>
      <c r="P57" s="154">
        <v>580</v>
      </c>
    </row>
    <row r="58" spans="1:16" ht="25.5" x14ac:dyDescent="0.35">
      <c r="A58" s="3" t="s">
        <v>30</v>
      </c>
      <c r="B58" s="131">
        <v>12</v>
      </c>
      <c r="C58" s="131">
        <v>13</v>
      </c>
      <c r="D58" s="131">
        <v>11</v>
      </c>
      <c r="E58" s="43">
        <f t="shared" si="4"/>
        <v>0.91666666666666663</v>
      </c>
      <c r="F58" s="43">
        <f t="shared" si="5"/>
        <v>0.84615384615384615</v>
      </c>
      <c r="G58" s="137">
        <v>19</v>
      </c>
      <c r="H58" s="139">
        <v>385</v>
      </c>
      <c r="J58" s="142">
        <v>12</v>
      </c>
      <c r="K58" s="142">
        <v>13</v>
      </c>
      <c r="L58" s="142">
        <v>8</v>
      </c>
      <c r="M58" s="43">
        <f>IF(ISERROR(L58/J58), "-", (L58/J58))</f>
        <v>0.66666666666666663</v>
      </c>
      <c r="N58" s="43">
        <f t="shared" si="7"/>
        <v>0.61538461538461542</v>
      </c>
      <c r="O58" s="146">
        <v>7</v>
      </c>
      <c r="P58" s="154">
        <v>59</v>
      </c>
    </row>
    <row r="59" spans="1:16" ht="25.5" x14ac:dyDescent="0.35">
      <c r="A59" s="3" t="s">
        <v>31</v>
      </c>
      <c r="B59" s="131">
        <v>95</v>
      </c>
      <c r="C59" s="131">
        <v>103</v>
      </c>
      <c r="D59" s="131">
        <v>84</v>
      </c>
      <c r="E59" s="43">
        <f t="shared" si="4"/>
        <v>0.88421052631578945</v>
      </c>
      <c r="F59" s="43">
        <f t="shared" si="5"/>
        <v>0.81553398058252424</v>
      </c>
      <c r="G59" s="137">
        <v>83</v>
      </c>
      <c r="H59" s="139">
        <v>4392</v>
      </c>
      <c r="J59" s="142">
        <v>6</v>
      </c>
      <c r="K59" s="142">
        <v>6</v>
      </c>
      <c r="L59" s="142">
        <v>1</v>
      </c>
      <c r="M59" s="43">
        <f>IF(ISERROR(L59/J59), "-", (L59/J59))</f>
        <v>0.16666666666666666</v>
      </c>
      <c r="N59" s="43">
        <f t="shared" si="7"/>
        <v>0.16666666666666666</v>
      </c>
      <c r="O59" s="146">
        <v>1</v>
      </c>
      <c r="P59" s="154">
        <v>141</v>
      </c>
    </row>
    <row r="60" spans="1:16" ht="25.5" x14ac:dyDescent="0.35">
      <c r="A60" s="3" t="s">
        <v>32</v>
      </c>
      <c r="B60" s="131">
        <v>59</v>
      </c>
      <c r="C60" s="131">
        <v>70</v>
      </c>
      <c r="D60" s="131">
        <v>47</v>
      </c>
      <c r="E60" s="43">
        <f t="shared" si="4"/>
        <v>0.79661016949152541</v>
      </c>
      <c r="F60" s="43">
        <f t="shared" si="5"/>
        <v>0.67142857142857137</v>
      </c>
      <c r="G60" s="137">
        <v>35</v>
      </c>
      <c r="H60" s="139">
        <v>683</v>
      </c>
      <c r="I60" s="15"/>
      <c r="J60" s="142">
        <v>1</v>
      </c>
      <c r="K60" s="142">
        <v>1</v>
      </c>
      <c r="L60" s="142">
        <v>1</v>
      </c>
      <c r="M60" s="43">
        <f t="shared" si="6"/>
        <v>1</v>
      </c>
      <c r="N60" s="43">
        <f t="shared" si="7"/>
        <v>1</v>
      </c>
      <c r="O60" s="146">
        <v>1</v>
      </c>
      <c r="P60" s="154">
        <v>48</v>
      </c>
    </row>
    <row r="61" spans="1:16" ht="25.5" x14ac:dyDescent="0.35">
      <c r="A61" s="3" t="s">
        <v>33</v>
      </c>
      <c r="B61" s="131">
        <v>768</v>
      </c>
      <c r="C61" s="131">
        <v>921</v>
      </c>
      <c r="D61" s="131">
        <v>423</v>
      </c>
      <c r="E61" s="43">
        <f t="shared" si="4"/>
        <v>0.55078125</v>
      </c>
      <c r="F61" s="43">
        <f t="shared" si="5"/>
        <v>0.45928338762214982</v>
      </c>
      <c r="G61" s="137">
        <v>433</v>
      </c>
      <c r="H61" s="139">
        <v>5651</v>
      </c>
      <c r="I61" s="15"/>
      <c r="J61" s="142">
        <v>167</v>
      </c>
      <c r="K61" s="142">
        <v>216</v>
      </c>
      <c r="L61" s="142">
        <v>95</v>
      </c>
      <c r="M61" s="43">
        <f t="shared" si="6"/>
        <v>0.56886227544910184</v>
      </c>
      <c r="N61" s="43">
        <f t="shared" si="7"/>
        <v>0.43981481481481483</v>
      </c>
      <c r="O61" s="146">
        <v>63</v>
      </c>
      <c r="P61" s="154">
        <v>3321</v>
      </c>
    </row>
    <row r="62" spans="1:16" ht="25.5" x14ac:dyDescent="0.35">
      <c r="A62" s="3" t="s">
        <v>61</v>
      </c>
      <c r="B62" s="131">
        <v>0</v>
      </c>
      <c r="C62" s="131">
        <v>0</v>
      </c>
      <c r="D62" s="131">
        <v>0</v>
      </c>
      <c r="E62" s="43" t="str">
        <f t="shared" si="4"/>
        <v>-</v>
      </c>
      <c r="F62" s="43" t="str">
        <f t="shared" si="5"/>
        <v>-</v>
      </c>
      <c r="G62" s="137">
        <v>0</v>
      </c>
      <c r="H62" s="139">
        <v>7</v>
      </c>
      <c r="I62" s="15"/>
      <c r="J62" s="142">
        <v>9</v>
      </c>
      <c r="K62" s="142">
        <v>12</v>
      </c>
      <c r="L62" s="142">
        <v>0</v>
      </c>
      <c r="M62" s="43">
        <f t="shared" si="6"/>
        <v>0</v>
      </c>
      <c r="N62" s="43">
        <f t="shared" si="7"/>
        <v>0</v>
      </c>
      <c r="O62" s="146">
        <v>0</v>
      </c>
      <c r="P62" s="154">
        <v>8</v>
      </c>
    </row>
    <row r="63" spans="1:16" ht="25.5" x14ac:dyDescent="0.35">
      <c r="A63" s="3" t="s">
        <v>34</v>
      </c>
      <c r="B63" s="131">
        <v>0</v>
      </c>
      <c r="C63" s="131">
        <v>0</v>
      </c>
      <c r="D63" s="131">
        <v>0</v>
      </c>
      <c r="E63" s="43" t="str">
        <f t="shared" si="4"/>
        <v>-</v>
      </c>
      <c r="F63" s="43" t="str">
        <f t="shared" si="5"/>
        <v>-</v>
      </c>
      <c r="G63" s="137">
        <v>0</v>
      </c>
      <c r="H63" s="139">
        <v>0</v>
      </c>
      <c r="I63" s="15"/>
      <c r="J63" s="142">
        <v>0</v>
      </c>
      <c r="K63" s="142">
        <v>0</v>
      </c>
      <c r="L63" s="142">
        <v>0</v>
      </c>
      <c r="M63" s="43" t="str">
        <f t="shared" si="6"/>
        <v>-</v>
      </c>
      <c r="N63" s="43" t="str">
        <f t="shared" si="7"/>
        <v>-</v>
      </c>
      <c r="O63" s="146">
        <v>0</v>
      </c>
      <c r="P63" s="154">
        <v>6</v>
      </c>
    </row>
    <row r="64" spans="1:16" s="23" customFormat="1" ht="25.5" x14ac:dyDescent="0.35">
      <c r="A64" s="27" t="s">
        <v>78</v>
      </c>
      <c r="B64" s="132">
        <v>15</v>
      </c>
      <c r="C64" s="132">
        <v>17</v>
      </c>
      <c r="D64" s="132">
        <v>13</v>
      </c>
      <c r="E64" s="117">
        <f t="shared" si="4"/>
        <v>0.8666666666666667</v>
      </c>
      <c r="F64" s="117">
        <f t="shared" si="5"/>
        <v>0.76470588235294112</v>
      </c>
      <c r="G64" s="138">
        <v>10</v>
      </c>
      <c r="H64" s="139">
        <v>16</v>
      </c>
      <c r="I64" s="18"/>
      <c r="J64" s="143">
        <v>2</v>
      </c>
      <c r="K64" s="143">
        <v>2</v>
      </c>
      <c r="L64" s="143">
        <v>2</v>
      </c>
      <c r="M64" s="43">
        <f t="shared" si="6"/>
        <v>1</v>
      </c>
      <c r="N64" s="43">
        <f t="shared" si="7"/>
        <v>1</v>
      </c>
      <c r="O64" s="147">
        <v>2</v>
      </c>
      <c r="P64" s="154">
        <v>12</v>
      </c>
    </row>
    <row r="65" spans="1:16" s="23" customFormat="1" ht="25.5" x14ac:dyDescent="0.35">
      <c r="A65" s="27" t="s">
        <v>35</v>
      </c>
      <c r="B65" s="132">
        <v>904</v>
      </c>
      <c r="C65" s="132">
        <v>1047</v>
      </c>
      <c r="D65" s="132">
        <v>612</v>
      </c>
      <c r="E65" s="43">
        <f t="shared" si="4"/>
        <v>0.67699115044247793</v>
      </c>
      <c r="F65" s="43">
        <f t="shared" si="5"/>
        <v>0.58452722063037255</v>
      </c>
      <c r="G65" s="138">
        <v>607</v>
      </c>
      <c r="H65" s="139">
        <v>5767</v>
      </c>
      <c r="I65" s="18"/>
      <c r="J65" s="143">
        <v>128</v>
      </c>
      <c r="K65" s="143">
        <v>173</v>
      </c>
      <c r="L65" s="143">
        <v>76</v>
      </c>
      <c r="M65" s="43">
        <f t="shared" si="6"/>
        <v>0.59375</v>
      </c>
      <c r="N65" s="43">
        <f t="shared" si="7"/>
        <v>0.43930635838150289</v>
      </c>
      <c r="O65" s="147">
        <v>63</v>
      </c>
      <c r="P65" s="154">
        <v>789</v>
      </c>
    </row>
    <row r="66" spans="1:16" s="23" customFormat="1" ht="25.5" x14ac:dyDescent="0.35">
      <c r="A66" s="27" t="s">
        <v>60</v>
      </c>
      <c r="B66" s="132">
        <v>0</v>
      </c>
      <c r="C66" s="132">
        <v>0</v>
      </c>
      <c r="D66" s="132">
        <v>0</v>
      </c>
      <c r="E66" s="43" t="str">
        <f t="shared" si="4"/>
        <v>-</v>
      </c>
      <c r="F66" s="43" t="str">
        <f t="shared" si="5"/>
        <v>-</v>
      </c>
      <c r="G66" s="138">
        <v>0</v>
      </c>
      <c r="H66" s="139">
        <v>0</v>
      </c>
      <c r="I66" s="18"/>
      <c r="J66" s="143">
        <v>0</v>
      </c>
      <c r="K66" s="143">
        <v>0</v>
      </c>
      <c r="L66" s="143">
        <v>0</v>
      </c>
      <c r="M66" s="43" t="str">
        <f t="shared" si="6"/>
        <v>-</v>
      </c>
      <c r="N66" s="43" t="str">
        <f t="shared" si="7"/>
        <v>-</v>
      </c>
      <c r="O66" s="147">
        <v>0</v>
      </c>
      <c r="P66" s="154">
        <v>0</v>
      </c>
    </row>
    <row r="67" spans="1:16" ht="25.5" x14ac:dyDescent="0.35">
      <c r="A67" s="3" t="s">
        <v>36</v>
      </c>
      <c r="B67" s="131">
        <v>1578</v>
      </c>
      <c r="C67" s="131">
        <v>1786</v>
      </c>
      <c r="D67" s="131">
        <v>1149</v>
      </c>
      <c r="E67" s="43">
        <f t="shared" si="4"/>
        <v>0.72813688212927752</v>
      </c>
      <c r="F67" s="43">
        <f t="shared" si="5"/>
        <v>0.64333706606942886</v>
      </c>
      <c r="G67" s="137">
        <v>1075</v>
      </c>
      <c r="H67" s="139">
        <v>23175</v>
      </c>
      <c r="I67" s="15"/>
      <c r="J67" s="142">
        <v>251</v>
      </c>
      <c r="K67" s="142">
        <v>311</v>
      </c>
      <c r="L67" s="142">
        <v>107</v>
      </c>
      <c r="M67" s="43">
        <f t="shared" si="6"/>
        <v>0.42629482071713148</v>
      </c>
      <c r="N67" s="43">
        <f t="shared" si="7"/>
        <v>0.34405144694533762</v>
      </c>
      <c r="O67" s="146">
        <v>78</v>
      </c>
      <c r="P67" s="154">
        <v>3381</v>
      </c>
    </row>
    <row r="68" spans="1:16" x14ac:dyDescent="0.35">
      <c r="A68" s="3"/>
      <c r="F68" s="46"/>
      <c r="M68" s="46"/>
      <c r="N68" s="46"/>
    </row>
    <row r="69" spans="1:16" x14ac:dyDescent="0.35">
      <c r="A69" s="19" t="s">
        <v>37</v>
      </c>
      <c r="B69" s="20">
        <f>SUM(B10:B67)</f>
        <v>10438</v>
      </c>
      <c r="C69" s="20">
        <f>SUM(C10:C67)</f>
        <v>11954</v>
      </c>
      <c r="D69" s="20">
        <f>SUM(D10:D67)</f>
        <v>7781</v>
      </c>
      <c r="E69" s="116">
        <f>IF(ISERROR(D69/B69), "-", (D69/B69))</f>
        <v>0.74544931979306384</v>
      </c>
      <c r="F69" s="43">
        <f>IF(ISERROR(D69/C69), "-", (D69/C69))</f>
        <v>0.65091182867659358</v>
      </c>
      <c r="G69" s="20">
        <f>SUM(G10:G67)</f>
        <v>7497</v>
      </c>
      <c r="H69" s="26">
        <f>SUM(H10:H67)</f>
        <v>175258</v>
      </c>
      <c r="I69" s="15"/>
      <c r="J69" s="20">
        <f>SUM(J10:J67)</f>
        <v>1900</v>
      </c>
      <c r="K69" s="20">
        <f>SUM(K10:K67)</f>
        <v>2367</v>
      </c>
      <c r="L69" s="20">
        <f>SUM(L10:L67)</f>
        <v>1041</v>
      </c>
      <c r="M69" s="43">
        <f>IF(ISERROR(L69/J69), "-", (L69/J69))</f>
        <v>0.54789473684210521</v>
      </c>
      <c r="N69" s="43">
        <f>IF(ISERROR(L69/K69), "-", (L69/K69))</f>
        <v>0.43979721166032953</v>
      </c>
      <c r="O69" s="20">
        <f>SUM(O10:O67)</f>
        <v>832</v>
      </c>
      <c r="P69" s="26">
        <f>SUM(P10:P67)</f>
        <v>24448</v>
      </c>
    </row>
    <row r="70" spans="1:16" x14ac:dyDescent="0.35">
      <c r="A70" s="19" t="s">
        <v>45</v>
      </c>
      <c r="B70" s="20">
        <f>SUM(B69+J69)</f>
        <v>12338</v>
      </c>
      <c r="C70" s="20">
        <f>SUM(C69+K69)</f>
        <v>14321</v>
      </c>
      <c r="D70" s="20">
        <f>SUM(D69+L69)</f>
        <v>8822</v>
      </c>
      <c r="E70" s="116">
        <f>IF(ISERROR(D70/B70), "-", (D70/B70))</f>
        <v>0.71502674663640786</v>
      </c>
      <c r="F70" s="43">
        <f>IF(ISERROR(D70/C70), "-", (D70/C70))</f>
        <v>0.61601843446686688</v>
      </c>
      <c r="G70" s="20">
        <f>SUM(G69+O69)</f>
        <v>8329</v>
      </c>
      <c r="H70" s="26">
        <f>H69+P69</f>
        <v>199706</v>
      </c>
      <c r="I70" s="18"/>
      <c r="M70" s="47"/>
      <c r="N70" s="47"/>
    </row>
    <row r="71" spans="1:16" x14ac:dyDescent="0.35">
      <c r="A71" s="7"/>
      <c r="B71" s="1"/>
      <c r="C71" s="1"/>
      <c r="D71" s="1"/>
      <c r="E71" s="31"/>
      <c r="F71" s="110"/>
      <c r="G71" s="1"/>
      <c r="H71" s="1"/>
      <c r="I71" s="1"/>
    </row>
    <row r="72" spans="1:16" x14ac:dyDescent="0.35">
      <c r="A72" s="23"/>
      <c r="B72" s="1"/>
      <c r="C72" s="1"/>
      <c r="D72" s="1"/>
      <c r="E72" s="31"/>
      <c r="F72" s="110"/>
      <c r="G72" s="1"/>
      <c r="H72" s="1"/>
      <c r="I72" s="1"/>
      <c r="J72" s="1"/>
      <c r="K72" s="1"/>
      <c r="L72" s="1"/>
      <c r="M72" s="115"/>
      <c r="N72" s="115"/>
      <c r="O72" s="38"/>
      <c r="P72" s="1"/>
    </row>
    <row r="73" spans="1:16" x14ac:dyDescent="0.35">
      <c r="A73" s="23"/>
      <c r="B73" s="1"/>
      <c r="C73" s="1"/>
      <c r="D73" s="1"/>
      <c r="E73" s="31"/>
      <c r="F73" s="110"/>
      <c r="G73" s="1"/>
      <c r="H73" s="1"/>
      <c r="I73" s="1"/>
      <c r="J73" s="114" t="s">
        <v>46</v>
      </c>
      <c r="K73" s="112"/>
      <c r="L73" s="112"/>
      <c r="M73" s="113"/>
      <c r="N73" s="113"/>
      <c r="P73" s="112"/>
    </row>
    <row r="74" spans="1:16" x14ac:dyDescent="0.35">
      <c r="A74" s="23"/>
      <c r="B74" s="1"/>
      <c r="C74" s="1"/>
      <c r="D74" s="1"/>
      <c r="E74" s="31"/>
      <c r="F74" s="110"/>
      <c r="G74" s="1"/>
      <c r="H74" s="1"/>
      <c r="I74" s="1"/>
      <c r="J74" s="111" t="s">
        <v>96</v>
      </c>
      <c r="K74" s="111"/>
      <c r="L74" s="111"/>
      <c r="M74" s="31"/>
      <c r="N74" s="31"/>
      <c r="O74" s="111"/>
      <c r="P74" s="111"/>
    </row>
    <row r="75" spans="1:16" x14ac:dyDescent="0.35">
      <c r="A75" s="23"/>
      <c r="B75" s="1"/>
      <c r="C75" s="1"/>
      <c r="D75" s="1"/>
      <c r="E75" s="31"/>
      <c r="F75" s="110"/>
      <c r="G75" s="1"/>
      <c r="H75" s="1"/>
      <c r="I75" s="1"/>
      <c r="J75" s="1"/>
      <c r="K75" s="1"/>
      <c r="L75" s="1"/>
      <c r="M75" s="31"/>
      <c r="N75" s="31"/>
      <c r="O75" s="1"/>
      <c r="P75" s="1"/>
    </row>
    <row r="76" spans="1:16" x14ac:dyDescent="0.35">
      <c r="A76" s="23"/>
      <c r="B76" s="1"/>
      <c r="C76" s="1"/>
      <c r="D76" s="1"/>
      <c r="E76" s="31"/>
      <c r="F76" s="110"/>
      <c r="G76" s="1"/>
      <c r="H76" s="1"/>
      <c r="I76" s="1"/>
      <c r="J76" s="1"/>
      <c r="K76" s="1"/>
      <c r="L76" s="1"/>
      <c r="M76" s="31"/>
      <c r="N76" s="31"/>
      <c r="O76" s="1"/>
      <c r="P76" s="1"/>
    </row>
    <row r="77" spans="1:16" ht="13.15" x14ac:dyDescent="0.4">
      <c r="A77" s="376" t="s">
        <v>107</v>
      </c>
      <c r="B77" s="376"/>
      <c r="C77" s="376"/>
      <c r="D77" s="376"/>
      <c r="E77" s="31"/>
      <c r="F77" s="110"/>
      <c r="G77" s="1"/>
      <c r="H77" s="1"/>
      <c r="I77" s="390" t="s">
        <v>109</v>
      </c>
      <c r="J77" s="390"/>
      <c r="K77" s="390"/>
      <c r="L77" s="390"/>
      <c r="M77" s="390"/>
      <c r="N77" s="390"/>
      <c r="O77" s="390"/>
      <c r="P77" s="390"/>
    </row>
    <row r="78" spans="1:16" x14ac:dyDescent="0.35">
      <c r="A78" s="23"/>
      <c r="B78" s="1"/>
      <c r="C78" s="1"/>
      <c r="D78" s="1"/>
      <c r="E78" s="31"/>
      <c r="F78" s="110"/>
      <c r="G78" s="1"/>
      <c r="H78" s="1"/>
      <c r="I78" s="1"/>
      <c r="J78" s="1"/>
      <c r="K78" s="1"/>
      <c r="L78" s="1"/>
      <c r="M78" s="31"/>
      <c r="N78" s="31"/>
      <c r="O78" s="1"/>
      <c r="P78" s="1"/>
    </row>
    <row r="79" spans="1:16" ht="13.15" x14ac:dyDescent="0.4">
      <c r="A79" s="376" t="s">
        <v>108</v>
      </c>
      <c r="B79" s="376"/>
      <c r="C79" s="376"/>
      <c r="D79" s="376"/>
      <c r="E79" s="31"/>
      <c r="F79" s="110"/>
      <c r="G79" s="1"/>
      <c r="H79" s="1"/>
      <c r="I79" s="390" t="s">
        <v>110</v>
      </c>
      <c r="J79" s="390"/>
      <c r="K79" s="390"/>
      <c r="L79" s="390"/>
      <c r="M79" s="390"/>
      <c r="N79" s="390"/>
      <c r="O79" s="390"/>
      <c r="P79" s="390"/>
    </row>
    <row r="80" spans="1:16" x14ac:dyDescent="0.35">
      <c r="A80" s="23"/>
      <c r="B80" s="1"/>
      <c r="C80" s="1"/>
      <c r="D80" s="1"/>
      <c r="E80" s="31"/>
      <c r="F80" s="110"/>
      <c r="G80" s="1"/>
      <c r="H80" s="1"/>
      <c r="I80" s="1"/>
      <c r="J80" s="1"/>
      <c r="K80" s="1"/>
      <c r="L80" s="1"/>
      <c r="M80" s="31"/>
      <c r="N80" s="31"/>
      <c r="O80" s="1"/>
      <c r="P80" s="1"/>
    </row>
    <row r="81" spans="1:16" x14ac:dyDescent="0.35">
      <c r="A81" s="23"/>
      <c r="B81" s="1"/>
      <c r="C81" s="1"/>
      <c r="D81" s="1"/>
      <c r="E81" s="31"/>
      <c r="F81" s="110"/>
      <c r="G81" s="1"/>
      <c r="H81" s="1"/>
      <c r="I81" s="1"/>
      <c r="J81" s="1"/>
      <c r="K81" s="1"/>
      <c r="L81" s="1"/>
      <c r="M81" s="31"/>
      <c r="N81" s="31"/>
      <c r="O81" s="1"/>
      <c r="P81" s="1"/>
    </row>
    <row r="82" spans="1:16" x14ac:dyDescent="0.35">
      <c r="A82" s="381" t="s">
        <v>95</v>
      </c>
      <c r="B82" s="381"/>
      <c r="C82" s="381"/>
      <c r="D82" s="381"/>
      <c r="E82" s="381"/>
      <c r="F82" s="381"/>
      <c r="G82" s="381"/>
      <c r="H82" s="1"/>
      <c r="I82" s="1"/>
      <c r="J82" s="1"/>
      <c r="K82" s="1"/>
      <c r="L82" s="1"/>
      <c r="M82" s="31"/>
      <c r="N82" s="31"/>
      <c r="O82" s="1"/>
      <c r="P82" s="1"/>
    </row>
    <row r="83" spans="1:16" x14ac:dyDescent="0.35">
      <c r="A83" s="382" t="s">
        <v>94</v>
      </c>
      <c r="B83" s="382"/>
      <c r="C83" s="382"/>
      <c r="D83" s="382"/>
      <c r="E83" s="382"/>
      <c r="F83" s="382"/>
      <c r="G83" s="382"/>
      <c r="H83" s="1"/>
      <c r="I83" s="1"/>
      <c r="J83" s="1"/>
      <c r="K83" s="1"/>
      <c r="L83" s="1"/>
      <c r="M83" s="31"/>
      <c r="N83" s="31"/>
      <c r="O83" s="1"/>
      <c r="P83" s="1"/>
    </row>
    <row r="84" spans="1:16" x14ac:dyDescent="0.35">
      <c r="A84" s="23"/>
      <c r="B84" s="1"/>
      <c r="C84" s="1"/>
      <c r="D84" s="1"/>
      <c r="E84" s="31"/>
      <c r="F84" s="110"/>
      <c r="G84" s="1"/>
      <c r="H84" s="1"/>
      <c r="I84" s="1"/>
      <c r="J84" s="1"/>
      <c r="K84" s="1"/>
      <c r="L84" s="1"/>
      <c r="M84" s="31"/>
      <c r="N84" s="31"/>
      <c r="O84" s="1"/>
      <c r="P84" s="1"/>
    </row>
    <row r="85" spans="1:16" x14ac:dyDescent="0.35">
      <c r="A85" s="23"/>
      <c r="B85" s="1"/>
      <c r="C85" s="1"/>
      <c r="D85" s="1"/>
      <c r="E85" s="31"/>
      <c r="F85" s="110"/>
      <c r="G85" s="1"/>
      <c r="H85" s="1"/>
      <c r="I85" s="1"/>
      <c r="J85" s="1"/>
      <c r="K85" s="1"/>
      <c r="L85" s="1"/>
      <c r="M85" s="31"/>
      <c r="N85" s="31"/>
      <c r="O85" s="1"/>
      <c r="P85" s="1"/>
    </row>
    <row r="86" spans="1:16" x14ac:dyDescent="0.35">
      <c r="A86" s="23"/>
      <c r="B86" s="1"/>
      <c r="C86" s="1"/>
      <c r="D86" s="1"/>
      <c r="E86" s="31"/>
      <c r="F86" s="110"/>
      <c r="G86" s="1"/>
      <c r="H86" s="1"/>
      <c r="I86" s="1"/>
      <c r="J86" s="1"/>
      <c r="K86" s="1"/>
      <c r="L86" s="1"/>
      <c r="M86" s="31"/>
      <c r="N86" s="31"/>
      <c r="O86" s="1"/>
      <c r="P86" s="1"/>
    </row>
    <row r="87" spans="1:16" x14ac:dyDescent="0.35">
      <c r="A87" s="23"/>
      <c r="B87" s="1"/>
      <c r="C87" s="1"/>
      <c r="D87" s="1"/>
      <c r="E87" s="31"/>
      <c r="F87" s="110"/>
      <c r="G87" s="1"/>
      <c r="H87" s="1"/>
      <c r="I87" s="1"/>
      <c r="J87" s="1"/>
      <c r="K87" s="1"/>
      <c r="L87" s="1"/>
      <c r="M87" s="31"/>
      <c r="N87" s="31"/>
      <c r="O87" s="1"/>
      <c r="P87" s="1"/>
    </row>
    <row r="88" spans="1:16" x14ac:dyDescent="0.35">
      <c r="A88" s="23"/>
      <c r="B88" s="1"/>
      <c r="C88" s="1"/>
      <c r="D88" s="1"/>
      <c r="E88" s="31"/>
      <c r="F88" s="110"/>
      <c r="G88" s="1"/>
      <c r="H88" s="1"/>
      <c r="I88" s="1"/>
      <c r="J88" s="1"/>
      <c r="K88" s="1"/>
      <c r="L88" s="1"/>
      <c r="M88" s="31"/>
      <c r="N88" s="31"/>
      <c r="O88" s="1"/>
      <c r="P88" s="1"/>
    </row>
    <row r="89" spans="1:16" x14ac:dyDescent="0.35">
      <c r="A89" s="23"/>
      <c r="B89" s="1"/>
      <c r="C89" s="1"/>
      <c r="D89" s="1"/>
      <c r="E89" s="31"/>
      <c r="F89" s="110"/>
      <c r="G89" s="1"/>
      <c r="H89" s="1"/>
      <c r="I89" s="1"/>
      <c r="J89" s="1"/>
      <c r="K89" s="1"/>
      <c r="L89" s="1"/>
      <c r="M89" s="31"/>
      <c r="N89" s="31"/>
      <c r="O89" s="1"/>
      <c r="P89" s="1"/>
    </row>
    <row r="90" spans="1:16" x14ac:dyDescent="0.35">
      <c r="A90" s="23"/>
      <c r="B90" s="1"/>
      <c r="C90" s="1"/>
      <c r="D90" s="1"/>
      <c r="E90" s="31"/>
      <c r="F90" s="110"/>
      <c r="G90" s="1"/>
      <c r="H90" s="1"/>
      <c r="I90" s="1"/>
      <c r="J90" s="1"/>
      <c r="K90" s="1"/>
      <c r="L90" s="1"/>
      <c r="M90" s="31"/>
      <c r="N90" s="31"/>
      <c r="O90" s="1"/>
      <c r="P90" s="1"/>
    </row>
    <row r="91" spans="1:16" x14ac:dyDescent="0.35">
      <c r="A91" s="24"/>
      <c r="B91" s="1"/>
      <c r="C91" s="1"/>
      <c r="D91" s="1"/>
      <c r="E91" s="31"/>
      <c r="F91" s="110"/>
      <c r="G91" s="1"/>
      <c r="H91" s="1"/>
      <c r="I91" s="1"/>
      <c r="J91" s="1"/>
      <c r="K91" s="1"/>
      <c r="L91" s="1"/>
      <c r="M91" s="31"/>
      <c r="N91" s="31"/>
      <c r="O91" s="1"/>
      <c r="P91" s="1"/>
    </row>
    <row r="92" spans="1:16" x14ac:dyDescent="0.35">
      <c r="A92" s="23"/>
      <c r="B92" s="1"/>
      <c r="C92" s="1"/>
      <c r="D92" s="1"/>
      <c r="E92" s="31"/>
      <c r="F92" s="110"/>
      <c r="G92" s="1"/>
      <c r="H92" s="1"/>
      <c r="I92" s="1"/>
      <c r="J92" s="1"/>
      <c r="K92" s="1"/>
      <c r="L92" s="1"/>
      <c r="M92" s="31"/>
      <c r="N92" s="31"/>
      <c r="O92" s="1"/>
      <c r="P92" s="1"/>
    </row>
    <row r="93" spans="1:16" x14ac:dyDescent="0.35">
      <c r="A93" s="23"/>
      <c r="B93" s="1"/>
      <c r="C93" s="1"/>
      <c r="D93" s="1"/>
      <c r="E93" s="31"/>
      <c r="F93" s="110"/>
      <c r="G93" s="1"/>
      <c r="H93" s="1"/>
      <c r="I93" s="1"/>
      <c r="J93" s="1"/>
      <c r="K93" s="1"/>
      <c r="L93" s="1"/>
      <c r="M93" s="31"/>
      <c r="N93" s="31"/>
      <c r="O93" s="1"/>
      <c r="P93" s="1"/>
    </row>
    <row r="94" spans="1:16" x14ac:dyDescent="0.35">
      <c r="A94" s="24"/>
      <c r="B94" s="1"/>
      <c r="C94" s="1"/>
      <c r="D94" s="1"/>
      <c r="E94" s="31"/>
      <c r="F94" s="110"/>
      <c r="G94" s="1"/>
      <c r="H94" s="1"/>
      <c r="I94" s="1"/>
      <c r="J94" s="1"/>
      <c r="K94" s="1"/>
      <c r="L94" s="1"/>
      <c r="M94" s="31"/>
      <c r="N94" s="31"/>
      <c r="O94" s="1"/>
      <c r="P94" s="1"/>
    </row>
    <row r="95" spans="1:16" x14ac:dyDescent="0.35">
      <c r="A95" s="24"/>
      <c r="B95" s="1"/>
      <c r="C95" s="1"/>
      <c r="D95" s="1"/>
      <c r="E95" s="31"/>
      <c r="F95" s="110"/>
      <c r="G95" s="1"/>
      <c r="H95" s="1"/>
      <c r="I95" s="1"/>
      <c r="J95" s="1"/>
      <c r="K95" s="1"/>
      <c r="L95" s="1"/>
      <c r="M95" s="31"/>
      <c r="N95" s="31"/>
      <c r="O95" s="1"/>
      <c r="P95" s="1"/>
    </row>
    <row r="96" spans="1:16" x14ac:dyDescent="0.35">
      <c r="A96" s="23"/>
      <c r="B96" s="1"/>
      <c r="C96" s="1"/>
      <c r="D96" s="1"/>
      <c r="E96" s="31"/>
      <c r="F96" s="110"/>
      <c r="G96" s="1"/>
      <c r="H96" s="1"/>
      <c r="I96" s="1"/>
      <c r="J96" s="1"/>
      <c r="K96" s="1"/>
      <c r="L96" s="1"/>
      <c r="M96" s="31"/>
      <c r="N96" s="31"/>
      <c r="O96" s="1"/>
      <c r="P96" s="1"/>
    </row>
    <row r="97" spans="1:16" x14ac:dyDescent="0.35">
      <c r="A97" s="23"/>
      <c r="B97" s="1"/>
      <c r="C97" s="1"/>
      <c r="D97" s="1"/>
      <c r="E97" s="31"/>
      <c r="F97" s="110"/>
      <c r="G97" s="1"/>
      <c r="H97" s="1"/>
      <c r="I97" s="1"/>
      <c r="J97" s="1"/>
      <c r="K97" s="1"/>
      <c r="L97" s="1"/>
      <c r="M97" s="31"/>
      <c r="N97" s="31"/>
      <c r="O97" s="1"/>
      <c r="P97" s="1"/>
    </row>
    <row r="98" spans="1:16" x14ac:dyDescent="0.35">
      <c r="A98" s="23"/>
      <c r="B98" s="1"/>
      <c r="C98" s="1"/>
      <c r="D98" s="1"/>
      <c r="E98" s="31"/>
      <c r="F98" s="110"/>
      <c r="G98" s="1"/>
      <c r="H98" s="1"/>
      <c r="I98" s="1"/>
      <c r="J98" s="1"/>
      <c r="K98" s="1"/>
      <c r="L98" s="1"/>
      <c r="M98" s="31"/>
      <c r="N98" s="31"/>
      <c r="O98" s="1"/>
      <c r="P98" s="1"/>
    </row>
    <row r="99" spans="1:16" x14ac:dyDescent="0.35">
      <c r="A99" s="23"/>
      <c r="B99" s="1"/>
      <c r="C99" s="1"/>
      <c r="D99" s="1"/>
      <c r="E99" s="31"/>
      <c r="F99" s="110"/>
      <c r="G99" s="1"/>
      <c r="H99" s="1"/>
      <c r="I99" s="1"/>
      <c r="J99" s="1"/>
      <c r="K99" s="1"/>
      <c r="L99" s="1"/>
      <c r="M99" s="31"/>
      <c r="N99" s="31"/>
      <c r="O99" s="1"/>
      <c r="P99" s="1"/>
    </row>
    <row r="100" spans="1:16" x14ac:dyDescent="0.35">
      <c r="A100" s="23"/>
      <c r="B100" s="1"/>
      <c r="C100" s="1"/>
      <c r="D100" s="1"/>
      <c r="E100" s="31"/>
      <c r="F100" s="110"/>
      <c r="G100" s="1"/>
      <c r="H100" s="1"/>
      <c r="I100" s="1"/>
      <c r="J100" s="1"/>
      <c r="K100" s="1"/>
      <c r="L100" s="1"/>
      <c r="M100" s="31"/>
      <c r="N100" s="31"/>
      <c r="O100" s="1"/>
      <c r="P100" s="1"/>
    </row>
    <row r="101" spans="1:16" x14ac:dyDescent="0.35">
      <c r="A101" s="23"/>
      <c r="B101" s="1"/>
      <c r="C101" s="1"/>
      <c r="D101" s="1"/>
      <c r="E101" s="31"/>
      <c r="F101" s="110"/>
      <c r="G101" s="1"/>
      <c r="H101" s="1"/>
      <c r="I101" s="1"/>
      <c r="J101" s="1"/>
      <c r="K101" s="1"/>
      <c r="L101" s="1"/>
      <c r="M101" s="31"/>
      <c r="N101" s="31"/>
      <c r="O101" s="1"/>
      <c r="P101" s="1"/>
    </row>
    <row r="102" spans="1:16" x14ac:dyDescent="0.35">
      <c r="A102" s="23"/>
      <c r="B102" s="1"/>
      <c r="C102" s="1"/>
      <c r="D102" s="1"/>
      <c r="E102" s="31"/>
      <c r="F102" s="110"/>
      <c r="G102" s="1"/>
      <c r="H102" s="1"/>
      <c r="I102" s="1"/>
      <c r="J102" s="1"/>
      <c r="K102" s="1"/>
      <c r="L102" s="1"/>
      <c r="M102" s="31"/>
      <c r="N102" s="31"/>
      <c r="O102" s="1"/>
      <c r="P102" s="1"/>
    </row>
    <row r="103" spans="1:16" x14ac:dyDescent="0.35">
      <c r="A103" s="23"/>
      <c r="B103" s="1"/>
      <c r="C103" s="1"/>
      <c r="D103" s="1"/>
      <c r="E103" s="31"/>
      <c r="F103" s="110"/>
      <c r="G103" s="1"/>
      <c r="H103" s="1"/>
      <c r="I103" s="1"/>
      <c r="J103" s="1"/>
      <c r="K103" s="1"/>
      <c r="L103" s="1"/>
      <c r="M103" s="31"/>
      <c r="N103" s="31"/>
      <c r="O103" s="1"/>
      <c r="P103" s="1"/>
    </row>
    <row r="104" spans="1:16" x14ac:dyDescent="0.35">
      <c r="A104" s="23"/>
      <c r="B104" s="1"/>
      <c r="C104" s="1"/>
      <c r="D104" s="1"/>
      <c r="E104" s="31"/>
      <c r="F104" s="110"/>
      <c r="G104" s="1"/>
      <c r="H104" s="1"/>
      <c r="I104" s="1"/>
      <c r="J104" s="1"/>
      <c r="K104" s="1"/>
      <c r="L104" s="1"/>
      <c r="M104" s="31"/>
      <c r="N104" s="31"/>
      <c r="O104" s="1"/>
      <c r="P104" s="1"/>
    </row>
    <row r="105" spans="1:16" x14ac:dyDescent="0.35">
      <c r="A105" s="23"/>
      <c r="B105" s="1"/>
      <c r="C105" s="1"/>
      <c r="D105" s="1"/>
      <c r="E105" s="31"/>
      <c r="F105" s="110"/>
      <c r="G105" s="1"/>
      <c r="H105" s="1"/>
      <c r="I105" s="1"/>
      <c r="J105" s="1"/>
      <c r="K105" s="1"/>
      <c r="L105" s="1"/>
      <c r="M105" s="31"/>
      <c r="N105" s="31"/>
      <c r="O105" s="1"/>
      <c r="P105" s="1"/>
    </row>
    <row r="106" spans="1:16" x14ac:dyDescent="0.35">
      <c r="A106" s="23"/>
      <c r="B106" s="1"/>
      <c r="C106" s="1"/>
      <c r="D106" s="1"/>
      <c r="E106" s="31"/>
      <c r="F106" s="110"/>
      <c r="G106" s="1"/>
      <c r="H106" s="1"/>
      <c r="I106" s="1"/>
      <c r="J106" s="1"/>
      <c r="K106" s="1"/>
      <c r="L106" s="1"/>
      <c r="M106" s="31"/>
      <c r="N106" s="31"/>
      <c r="O106" s="1"/>
      <c r="P106" s="1"/>
    </row>
    <row r="107" spans="1:16" x14ac:dyDescent="0.35">
      <c r="A107" s="23"/>
      <c r="B107" s="1"/>
      <c r="C107" s="1"/>
      <c r="D107" s="1"/>
      <c r="E107" s="31"/>
      <c r="F107" s="110"/>
      <c r="G107" s="1"/>
      <c r="H107" s="1"/>
      <c r="I107" s="1"/>
      <c r="J107" s="1"/>
      <c r="K107" s="1"/>
      <c r="L107" s="1"/>
      <c r="M107" s="31"/>
      <c r="N107" s="31"/>
      <c r="O107" s="1"/>
      <c r="P107" s="1"/>
    </row>
    <row r="108" spans="1:16" x14ac:dyDescent="0.35">
      <c r="A108" s="23"/>
      <c r="B108" s="1"/>
      <c r="C108" s="1"/>
      <c r="D108" s="1"/>
      <c r="E108" s="31"/>
      <c r="F108" s="110"/>
      <c r="G108" s="1"/>
      <c r="H108" s="1"/>
      <c r="I108" s="1"/>
      <c r="J108" s="1"/>
      <c r="K108" s="1"/>
      <c r="L108" s="1"/>
      <c r="M108" s="31"/>
      <c r="N108" s="31"/>
      <c r="O108" s="1"/>
      <c r="P108" s="1"/>
    </row>
    <row r="109" spans="1:16" x14ac:dyDescent="0.35">
      <c r="A109" s="24"/>
      <c r="B109" s="1"/>
      <c r="C109" s="1"/>
      <c r="D109" s="1"/>
      <c r="E109" s="31"/>
      <c r="F109" s="110"/>
      <c r="G109" s="1"/>
      <c r="H109" s="1"/>
      <c r="I109" s="1"/>
      <c r="J109" s="1"/>
      <c r="K109" s="1"/>
      <c r="L109" s="1"/>
      <c r="M109" s="31"/>
      <c r="N109" s="31"/>
      <c r="O109" s="1"/>
      <c r="P109" s="1"/>
    </row>
    <row r="110" spans="1:16" x14ac:dyDescent="0.35">
      <c r="A110" s="23"/>
      <c r="B110" s="1"/>
      <c r="C110" s="1"/>
      <c r="D110" s="1"/>
      <c r="E110" s="31"/>
      <c r="F110" s="110"/>
      <c r="G110" s="1"/>
      <c r="H110" s="1"/>
      <c r="I110" s="1"/>
      <c r="J110" s="1"/>
      <c r="K110" s="1"/>
      <c r="L110" s="1"/>
      <c r="M110" s="31"/>
      <c r="N110" s="31"/>
      <c r="O110" s="1"/>
      <c r="P110" s="1"/>
    </row>
    <row r="111" spans="1:16" x14ac:dyDescent="0.35">
      <c r="A111" s="23"/>
      <c r="B111" s="1"/>
      <c r="C111" s="1"/>
      <c r="D111" s="1"/>
      <c r="E111" s="31"/>
      <c r="F111" s="110"/>
      <c r="G111" s="1"/>
      <c r="H111" s="1"/>
      <c r="I111" s="1"/>
      <c r="J111" s="1"/>
      <c r="K111" s="1"/>
      <c r="L111" s="1"/>
      <c r="M111" s="31"/>
      <c r="N111" s="31"/>
      <c r="O111" s="1"/>
      <c r="P111" s="1"/>
    </row>
    <row r="112" spans="1:16" x14ac:dyDescent="0.35">
      <c r="A112" s="23"/>
      <c r="B112" s="1"/>
      <c r="C112" s="1"/>
      <c r="D112" s="1"/>
      <c r="E112" s="31"/>
      <c r="F112" s="110"/>
      <c r="G112" s="1"/>
      <c r="H112" s="1"/>
      <c r="I112" s="1"/>
      <c r="J112" s="1"/>
      <c r="K112" s="1"/>
      <c r="L112" s="1"/>
      <c r="M112" s="31"/>
      <c r="N112" s="31"/>
      <c r="O112" s="1"/>
      <c r="P112" s="1"/>
    </row>
    <row r="113" spans="1:16" x14ac:dyDescent="0.35">
      <c r="A113" s="23"/>
      <c r="B113" s="1"/>
      <c r="C113" s="1"/>
      <c r="D113" s="1"/>
      <c r="E113" s="31"/>
      <c r="F113" s="110"/>
      <c r="G113" s="1"/>
      <c r="H113" s="1"/>
      <c r="I113" s="1"/>
      <c r="J113" s="1"/>
      <c r="K113" s="1"/>
      <c r="L113" s="1"/>
      <c r="M113" s="31"/>
      <c r="N113" s="31"/>
      <c r="O113" s="1"/>
      <c r="P113" s="1"/>
    </row>
    <row r="114" spans="1:16" x14ac:dyDescent="0.35">
      <c r="A114" s="23"/>
      <c r="B114" s="1"/>
      <c r="C114" s="1"/>
      <c r="D114" s="1"/>
      <c r="E114" s="31"/>
      <c r="F114" s="110"/>
      <c r="G114" s="1"/>
      <c r="H114" s="1"/>
      <c r="I114" s="1"/>
      <c r="J114" s="1"/>
      <c r="K114" s="1"/>
      <c r="L114" s="1"/>
      <c r="M114" s="31"/>
      <c r="N114" s="31"/>
      <c r="O114" s="1"/>
      <c r="P114" s="1"/>
    </row>
    <row r="115" spans="1:16" x14ac:dyDescent="0.35">
      <c r="A115" s="23"/>
      <c r="B115" s="1"/>
      <c r="C115" s="1"/>
      <c r="D115" s="1"/>
      <c r="E115" s="31"/>
      <c r="F115" s="110"/>
      <c r="G115" s="1"/>
      <c r="H115" s="1"/>
      <c r="I115" s="1"/>
      <c r="J115" s="1"/>
      <c r="K115" s="1"/>
      <c r="L115" s="1"/>
      <c r="M115" s="31"/>
      <c r="N115" s="31"/>
      <c r="O115" s="1"/>
      <c r="P115" s="1"/>
    </row>
    <row r="116" spans="1:16" x14ac:dyDescent="0.35">
      <c r="A116" s="23"/>
      <c r="B116" s="1"/>
      <c r="C116" s="1"/>
      <c r="D116" s="1"/>
      <c r="E116" s="31"/>
      <c r="F116" s="110"/>
      <c r="G116" s="1"/>
      <c r="H116" s="1"/>
      <c r="I116" s="1"/>
      <c r="J116" s="1"/>
      <c r="K116" s="1"/>
      <c r="L116" s="1"/>
      <c r="M116" s="31"/>
      <c r="N116" s="31"/>
      <c r="O116" s="1"/>
      <c r="P116" s="1"/>
    </row>
    <row r="117" spans="1:16" x14ac:dyDescent="0.35">
      <c r="A117" s="23"/>
      <c r="B117" s="1"/>
      <c r="C117" s="1"/>
      <c r="D117" s="1"/>
      <c r="E117" s="31"/>
      <c r="F117" s="110"/>
      <c r="G117" s="1"/>
      <c r="H117" s="1"/>
      <c r="I117" s="1"/>
      <c r="J117" s="1"/>
      <c r="K117" s="1"/>
      <c r="L117" s="1"/>
      <c r="M117" s="31"/>
      <c r="N117" s="31"/>
      <c r="O117" s="1"/>
      <c r="P117" s="1"/>
    </row>
    <row r="118" spans="1:16" x14ac:dyDescent="0.35">
      <c r="A118" s="23"/>
      <c r="B118" s="1"/>
      <c r="C118" s="1"/>
      <c r="D118" s="1"/>
      <c r="E118" s="31"/>
      <c r="F118" s="110"/>
      <c r="G118" s="1"/>
      <c r="H118" s="1"/>
      <c r="I118" s="1"/>
      <c r="J118" s="1"/>
      <c r="K118" s="1"/>
      <c r="L118" s="1"/>
      <c r="M118" s="31"/>
      <c r="N118" s="31"/>
      <c r="O118" s="1"/>
      <c r="P118" s="1"/>
    </row>
    <row r="119" spans="1:16" x14ac:dyDescent="0.35">
      <c r="A119" s="7"/>
      <c r="B119" s="1"/>
      <c r="C119" s="1"/>
      <c r="D119" s="1"/>
      <c r="E119" s="31"/>
      <c r="F119" s="110"/>
      <c r="G119" s="1"/>
      <c r="H119" s="1"/>
      <c r="I119" s="1"/>
      <c r="J119" s="1"/>
      <c r="K119" s="1"/>
      <c r="L119" s="1"/>
      <c r="M119" s="31"/>
      <c r="N119" s="31"/>
      <c r="O119" s="1"/>
      <c r="P119" s="1"/>
    </row>
    <row r="120" spans="1:16" x14ac:dyDescent="0.35">
      <c r="A120" s="7"/>
      <c r="B120" s="1"/>
      <c r="C120" s="1"/>
      <c r="D120" s="1"/>
      <c r="E120" s="31"/>
      <c r="F120" s="110"/>
      <c r="G120" s="1"/>
      <c r="H120" s="1"/>
      <c r="I120" s="1"/>
      <c r="J120" s="1"/>
      <c r="K120" s="1"/>
      <c r="L120" s="1"/>
      <c r="M120" s="31"/>
      <c r="N120" s="31"/>
      <c r="O120" s="1"/>
      <c r="P120" s="1"/>
    </row>
    <row r="121" spans="1:16" x14ac:dyDescent="0.35">
      <c r="A121" s="7"/>
      <c r="B121" s="1"/>
      <c r="C121" s="1"/>
      <c r="D121" s="1"/>
      <c r="E121" s="31"/>
      <c r="F121" s="110"/>
      <c r="G121" s="1"/>
      <c r="H121" s="1"/>
      <c r="I121" s="1"/>
      <c r="J121" s="1"/>
      <c r="K121" s="1"/>
      <c r="L121" s="1"/>
      <c r="M121" s="31"/>
      <c r="N121" s="31"/>
      <c r="O121" s="1"/>
      <c r="P121" s="1"/>
    </row>
    <row r="122" spans="1:16" x14ac:dyDescent="0.35">
      <c r="A122" s="7"/>
      <c r="B122" s="1"/>
      <c r="C122" s="1"/>
      <c r="D122" s="1"/>
      <c r="E122" s="31"/>
      <c r="F122" s="110"/>
      <c r="G122" s="1"/>
      <c r="H122" s="1"/>
      <c r="I122" s="1"/>
      <c r="J122" s="1"/>
      <c r="K122" s="1"/>
      <c r="L122" s="1"/>
      <c r="M122" s="31"/>
      <c r="N122" s="31"/>
      <c r="O122" s="1"/>
      <c r="P122" s="1"/>
    </row>
    <row r="123" spans="1:16" x14ac:dyDescent="0.35">
      <c r="A123" s="7"/>
      <c r="B123" s="1"/>
      <c r="C123" s="1"/>
      <c r="D123" s="1"/>
      <c r="E123" s="31"/>
      <c r="F123" s="110"/>
      <c r="G123" s="1"/>
      <c r="H123" s="1"/>
      <c r="I123" s="1"/>
      <c r="J123" s="1"/>
      <c r="K123" s="1"/>
      <c r="L123" s="1"/>
      <c r="M123" s="31"/>
      <c r="N123" s="31"/>
      <c r="O123" s="1"/>
      <c r="P123" s="1"/>
    </row>
    <row r="124" spans="1:16" x14ac:dyDescent="0.35">
      <c r="A124" s="7"/>
      <c r="B124" s="1"/>
      <c r="C124" s="1"/>
      <c r="D124" s="1"/>
      <c r="E124" s="31"/>
      <c r="F124" s="110"/>
      <c r="G124" s="1"/>
      <c r="H124" s="1"/>
      <c r="I124" s="1"/>
      <c r="J124" s="1"/>
      <c r="K124" s="1"/>
      <c r="L124" s="1"/>
      <c r="M124" s="31"/>
      <c r="N124" s="31"/>
      <c r="O124" s="1"/>
      <c r="P124" s="1"/>
    </row>
    <row r="125" spans="1:16" x14ac:dyDescent="0.35">
      <c r="A125" s="7"/>
      <c r="B125" s="1"/>
      <c r="C125" s="1"/>
      <c r="D125" s="1"/>
      <c r="E125" s="31"/>
      <c r="F125" s="110"/>
      <c r="G125" s="1"/>
      <c r="H125" s="1"/>
      <c r="I125" s="1"/>
      <c r="J125" s="1"/>
      <c r="K125" s="1"/>
      <c r="L125" s="1"/>
      <c r="M125" s="31"/>
      <c r="N125" s="31"/>
      <c r="O125" s="1"/>
      <c r="P125" s="1"/>
    </row>
    <row r="126" spans="1:16" x14ac:dyDescent="0.35">
      <c r="A126" s="7"/>
      <c r="B126" s="1"/>
      <c r="C126" s="1"/>
      <c r="D126" s="1"/>
      <c r="F126" s="110"/>
      <c r="G126" s="1"/>
      <c r="H126" s="1"/>
      <c r="I126" s="1"/>
      <c r="J126" s="1"/>
      <c r="K126" s="1"/>
      <c r="L126" s="1"/>
      <c r="M126" s="31"/>
      <c r="N126" s="31"/>
      <c r="O126" s="1"/>
      <c r="P126" s="1"/>
    </row>
    <row r="127" spans="1:16" x14ac:dyDescent="0.35">
      <c r="A127" s="7"/>
      <c r="B127" s="1"/>
      <c r="C127" s="1"/>
      <c r="D127" s="1"/>
      <c r="F127" s="109"/>
      <c r="G127" s="1"/>
      <c r="H127" s="1"/>
      <c r="I127" s="1"/>
      <c r="J127" s="1"/>
      <c r="K127" s="1"/>
      <c r="L127" s="1"/>
      <c r="O127" s="1"/>
      <c r="P127" s="1"/>
    </row>
    <row r="128" spans="1:16" x14ac:dyDescent="0.35">
      <c r="A128" s="7"/>
      <c r="F128" s="109"/>
    </row>
    <row r="129" spans="1:14" x14ac:dyDescent="0.35">
      <c r="A129" s="6"/>
      <c r="F129" s="109"/>
      <c r="M129"/>
      <c r="N129"/>
    </row>
    <row r="130" spans="1:14" x14ac:dyDescent="0.35">
      <c r="A130" s="6"/>
      <c r="F130" s="109"/>
      <c r="M130"/>
      <c r="N130"/>
    </row>
    <row r="131" spans="1:14" x14ac:dyDescent="0.35">
      <c r="A131" s="6"/>
      <c r="F131" s="109"/>
      <c r="M131"/>
      <c r="N131"/>
    </row>
    <row r="132" spans="1:14" x14ac:dyDescent="0.35">
      <c r="A132" s="6"/>
      <c r="F132" s="109"/>
      <c r="M132"/>
      <c r="N132"/>
    </row>
    <row r="133" spans="1:14" x14ac:dyDescent="0.35">
      <c r="A133" s="6"/>
      <c r="F133" s="109"/>
      <c r="M133"/>
      <c r="N133"/>
    </row>
    <row r="134" spans="1:14" x14ac:dyDescent="0.35">
      <c r="A134" s="6"/>
      <c r="F134" s="109"/>
      <c r="M134"/>
      <c r="N134"/>
    </row>
    <row r="135" spans="1:14" x14ac:dyDescent="0.35">
      <c r="A135" s="6"/>
      <c r="F135" s="109"/>
      <c r="M135"/>
      <c r="N135"/>
    </row>
    <row r="136" spans="1:14" x14ac:dyDescent="0.35">
      <c r="A136" s="6"/>
      <c r="F136" s="109"/>
      <c r="M136"/>
      <c r="N136"/>
    </row>
    <row r="137" spans="1:14" x14ac:dyDescent="0.35">
      <c r="A137" s="6"/>
      <c r="F137" s="109"/>
      <c r="M137"/>
      <c r="N137"/>
    </row>
    <row r="138" spans="1:14" x14ac:dyDescent="0.35">
      <c r="A138" s="6"/>
      <c r="F138" s="109"/>
      <c r="M138"/>
      <c r="N138"/>
    </row>
    <row r="139" spans="1:14" x14ac:dyDescent="0.35">
      <c r="A139" s="6"/>
      <c r="F139" s="109"/>
      <c r="M139"/>
      <c r="N139"/>
    </row>
    <row r="140" spans="1:14" x14ac:dyDescent="0.35">
      <c r="A140" s="6"/>
      <c r="F140" s="109"/>
      <c r="M140"/>
      <c r="N140"/>
    </row>
    <row r="141" spans="1:14" x14ac:dyDescent="0.35">
      <c r="A141" s="6"/>
      <c r="F141" s="109"/>
      <c r="M141"/>
      <c r="N141"/>
    </row>
    <row r="142" spans="1:14" x14ac:dyDescent="0.35">
      <c r="A142" s="6"/>
      <c r="F142" s="109"/>
      <c r="M142"/>
      <c r="N142"/>
    </row>
    <row r="143" spans="1:14" x14ac:dyDescent="0.35">
      <c r="A143" s="6"/>
      <c r="F143" s="109"/>
      <c r="M143"/>
      <c r="N143"/>
    </row>
    <row r="144" spans="1:14" x14ac:dyDescent="0.35">
      <c r="A144" s="6"/>
      <c r="F144" s="109"/>
      <c r="M144"/>
      <c r="N144"/>
    </row>
    <row r="145" spans="1:14" x14ac:dyDescent="0.35">
      <c r="A145" s="6"/>
      <c r="F145" s="109"/>
      <c r="M145"/>
      <c r="N145"/>
    </row>
    <row r="146" spans="1:14" x14ac:dyDescent="0.35">
      <c r="A146" s="6"/>
      <c r="F146" s="109"/>
      <c r="M146"/>
      <c r="N146"/>
    </row>
    <row r="147" spans="1:14" x14ac:dyDescent="0.35">
      <c r="A147" s="6"/>
      <c r="F147" s="109"/>
      <c r="M147"/>
      <c r="N147"/>
    </row>
    <row r="148" spans="1:14" x14ac:dyDescent="0.35">
      <c r="A148" s="6"/>
      <c r="F148" s="109"/>
      <c r="M148"/>
      <c r="N148"/>
    </row>
    <row r="149" spans="1:14" x14ac:dyDescent="0.35">
      <c r="A149" s="6"/>
      <c r="F149" s="109"/>
      <c r="M149"/>
      <c r="N149"/>
    </row>
    <row r="150" spans="1:14" x14ac:dyDescent="0.35">
      <c r="A150" s="6"/>
      <c r="F150" s="109"/>
      <c r="M150"/>
      <c r="N150"/>
    </row>
    <row r="151" spans="1:14" x14ac:dyDescent="0.35">
      <c r="A151" s="6"/>
      <c r="F151" s="109"/>
      <c r="M151"/>
      <c r="N151"/>
    </row>
    <row r="152" spans="1:14" x14ac:dyDescent="0.35">
      <c r="A152" s="6"/>
      <c r="F152" s="109"/>
      <c r="M152"/>
      <c r="N152"/>
    </row>
    <row r="153" spans="1:14" x14ac:dyDescent="0.35">
      <c r="A153" s="6"/>
      <c r="F153" s="109"/>
      <c r="M153"/>
      <c r="N153"/>
    </row>
    <row r="154" spans="1:14" x14ac:dyDescent="0.35">
      <c r="A154" s="6"/>
      <c r="F154" s="109"/>
      <c r="M154"/>
      <c r="N154"/>
    </row>
    <row r="155" spans="1:14" x14ac:dyDescent="0.35">
      <c r="A155" s="6"/>
      <c r="F155" s="109"/>
      <c r="M155"/>
      <c r="N155"/>
    </row>
    <row r="156" spans="1:14" x14ac:dyDescent="0.35">
      <c r="A156" s="6"/>
      <c r="F156" s="109"/>
      <c r="M156"/>
      <c r="N156"/>
    </row>
    <row r="157" spans="1:14" x14ac:dyDescent="0.35">
      <c r="A157" s="6"/>
      <c r="F157" s="109"/>
      <c r="M157"/>
      <c r="N157"/>
    </row>
    <row r="158" spans="1:14" x14ac:dyDescent="0.35">
      <c r="A158" s="6"/>
      <c r="F158" s="109"/>
      <c r="M158"/>
      <c r="N158"/>
    </row>
    <row r="159" spans="1:14" x14ac:dyDescent="0.35">
      <c r="A159" s="6"/>
      <c r="F159" s="109"/>
      <c r="M159"/>
      <c r="N159"/>
    </row>
    <row r="160" spans="1:14" x14ac:dyDescent="0.35">
      <c r="A160" s="6"/>
      <c r="F160" s="109"/>
      <c r="M160"/>
      <c r="N160"/>
    </row>
    <row r="161" spans="1:14" x14ac:dyDescent="0.35">
      <c r="A161" s="6"/>
      <c r="F161" s="109"/>
      <c r="M161"/>
      <c r="N161"/>
    </row>
    <row r="162" spans="1:14" x14ac:dyDescent="0.35">
      <c r="A162" s="6"/>
      <c r="F162" s="109"/>
      <c r="M162"/>
      <c r="N162"/>
    </row>
    <row r="163" spans="1:14" x14ac:dyDescent="0.35">
      <c r="A163" s="6"/>
      <c r="F163" s="109"/>
      <c r="M163"/>
      <c r="N163"/>
    </row>
    <row r="164" spans="1:14" x14ac:dyDescent="0.35">
      <c r="A164" s="6"/>
      <c r="F164" s="109"/>
      <c r="M164"/>
      <c r="N164"/>
    </row>
    <row r="165" spans="1:14" x14ac:dyDescent="0.35">
      <c r="A165" s="6"/>
      <c r="F165" s="109"/>
      <c r="M165"/>
      <c r="N165"/>
    </row>
    <row r="166" spans="1:14" x14ac:dyDescent="0.35">
      <c r="A166" s="6"/>
      <c r="F166" s="109"/>
      <c r="M166"/>
      <c r="N166"/>
    </row>
    <row r="167" spans="1:14" x14ac:dyDescent="0.35">
      <c r="A167" s="6"/>
      <c r="F167" s="109"/>
      <c r="M167"/>
      <c r="N167"/>
    </row>
    <row r="168" spans="1:14" x14ac:dyDescent="0.35">
      <c r="A168" s="6"/>
      <c r="F168" s="109"/>
      <c r="M168"/>
      <c r="N168"/>
    </row>
    <row r="169" spans="1:14" x14ac:dyDescent="0.35">
      <c r="A169" s="6"/>
      <c r="F169" s="109"/>
      <c r="M169"/>
      <c r="N169"/>
    </row>
    <row r="170" spans="1:14" x14ac:dyDescent="0.35">
      <c r="A170" s="6"/>
      <c r="F170" s="109"/>
      <c r="M170"/>
      <c r="N170"/>
    </row>
    <row r="171" spans="1:14" x14ac:dyDescent="0.35">
      <c r="A171" s="6"/>
      <c r="F171" s="109"/>
      <c r="M171"/>
      <c r="N171"/>
    </row>
    <row r="172" spans="1:14" x14ac:dyDescent="0.35">
      <c r="A172" s="6"/>
      <c r="F172" s="109"/>
      <c r="M172"/>
      <c r="N172"/>
    </row>
    <row r="173" spans="1:14" x14ac:dyDescent="0.35">
      <c r="A173" s="6"/>
      <c r="F173" s="109"/>
      <c r="M173"/>
      <c r="N173"/>
    </row>
    <row r="174" spans="1:14" x14ac:dyDescent="0.35">
      <c r="A174" s="6"/>
      <c r="F174" s="109"/>
      <c r="M174"/>
      <c r="N174"/>
    </row>
    <row r="175" spans="1:14" x14ac:dyDescent="0.35">
      <c r="A175" s="6"/>
      <c r="F175" s="109"/>
      <c r="M175"/>
      <c r="N175"/>
    </row>
    <row r="176" spans="1:14" x14ac:dyDescent="0.35">
      <c r="A176" s="6"/>
      <c r="F176" s="109"/>
      <c r="M176"/>
      <c r="N176"/>
    </row>
    <row r="177" spans="1:14" x14ac:dyDescent="0.35">
      <c r="A177" s="6"/>
      <c r="F177" s="109"/>
      <c r="M177"/>
      <c r="N177"/>
    </row>
    <row r="178" spans="1:14" x14ac:dyDescent="0.35">
      <c r="A178" s="6"/>
      <c r="F178" s="109"/>
      <c r="M178"/>
      <c r="N178"/>
    </row>
    <row r="179" spans="1:14" x14ac:dyDescent="0.35">
      <c r="A179" s="6"/>
      <c r="F179" s="109"/>
      <c r="M179"/>
      <c r="N179"/>
    </row>
    <row r="180" spans="1:14" x14ac:dyDescent="0.35">
      <c r="A180" s="6"/>
      <c r="F180" s="109"/>
      <c r="M180"/>
      <c r="N180"/>
    </row>
    <row r="181" spans="1:14" x14ac:dyDescent="0.35">
      <c r="A181" s="6"/>
      <c r="F181" s="109"/>
      <c r="M181"/>
      <c r="N181"/>
    </row>
    <row r="182" spans="1:14" x14ac:dyDescent="0.35">
      <c r="A182" s="6"/>
      <c r="F182" s="109"/>
      <c r="M182"/>
      <c r="N182"/>
    </row>
    <row r="183" spans="1:14" x14ac:dyDescent="0.35">
      <c r="A183" s="6"/>
      <c r="F183" s="109"/>
      <c r="M183"/>
      <c r="N183"/>
    </row>
    <row r="184" spans="1:14" x14ac:dyDescent="0.35">
      <c r="A184" s="6"/>
      <c r="F184" s="109"/>
      <c r="M184"/>
      <c r="N184"/>
    </row>
    <row r="185" spans="1:14" x14ac:dyDescent="0.35">
      <c r="A185" s="6"/>
      <c r="F185" s="109"/>
      <c r="M185"/>
      <c r="N185"/>
    </row>
    <row r="186" spans="1:14" x14ac:dyDescent="0.35">
      <c r="A186" s="6"/>
      <c r="F186" s="109"/>
      <c r="M186"/>
      <c r="N186"/>
    </row>
    <row r="187" spans="1:14" x14ac:dyDescent="0.35">
      <c r="A187" s="6"/>
      <c r="F187" s="109"/>
      <c r="M187"/>
      <c r="N187"/>
    </row>
    <row r="188" spans="1:14" x14ac:dyDescent="0.35">
      <c r="A188" s="6"/>
      <c r="F188" s="109"/>
      <c r="M188"/>
      <c r="N188"/>
    </row>
    <row r="189" spans="1:14" x14ac:dyDescent="0.35">
      <c r="A189" s="6"/>
      <c r="F189" s="109"/>
      <c r="M189"/>
      <c r="N189"/>
    </row>
    <row r="190" spans="1:14" x14ac:dyDescent="0.35">
      <c r="A190" s="6"/>
      <c r="F190" s="109"/>
      <c r="M190"/>
      <c r="N190"/>
    </row>
    <row r="191" spans="1:14" x14ac:dyDescent="0.35">
      <c r="A191" s="6"/>
      <c r="F191" s="109"/>
      <c r="M191"/>
      <c r="N191"/>
    </row>
    <row r="192" spans="1:14" x14ac:dyDescent="0.35">
      <c r="A192" s="6"/>
      <c r="F192" s="109"/>
      <c r="M192"/>
      <c r="N192"/>
    </row>
    <row r="193" spans="1:14" x14ac:dyDescent="0.35">
      <c r="A193" s="6"/>
      <c r="F193" s="109"/>
      <c r="M193"/>
      <c r="N193"/>
    </row>
    <row r="194" spans="1:14" x14ac:dyDescent="0.35">
      <c r="A194" s="6"/>
      <c r="F194" s="109"/>
      <c r="M194"/>
      <c r="N194"/>
    </row>
    <row r="195" spans="1:14" x14ac:dyDescent="0.35">
      <c r="A195" s="6"/>
      <c r="F195" s="109"/>
      <c r="M195"/>
      <c r="N195"/>
    </row>
    <row r="196" spans="1:14" x14ac:dyDescent="0.35">
      <c r="A196" s="6"/>
      <c r="F196" s="109"/>
      <c r="M196"/>
      <c r="N196"/>
    </row>
    <row r="197" spans="1:14" x14ac:dyDescent="0.35">
      <c r="A197" s="6"/>
      <c r="F197" s="109"/>
      <c r="M197"/>
      <c r="N197"/>
    </row>
    <row r="198" spans="1:14" x14ac:dyDescent="0.35">
      <c r="A198" s="6"/>
      <c r="F198" s="109"/>
      <c r="M198"/>
      <c r="N198"/>
    </row>
    <row r="199" spans="1:14" x14ac:dyDescent="0.35">
      <c r="A199" s="6"/>
      <c r="F199" s="109"/>
      <c r="M199"/>
      <c r="N199"/>
    </row>
    <row r="200" spans="1:14" x14ac:dyDescent="0.35">
      <c r="A200" s="6"/>
      <c r="F200" s="109"/>
      <c r="M200"/>
      <c r="N200"/>
    </row>
    <row r="201" spans="1:14" x14ac:dyDescent="0.35">
      <c r="A201" s="6"/>
      <c r="F201" s="109"/>
      <c r="M201"/>
      <c r="N201"/>
    </row>
    <row r="202" spans="1:14" x14ac:dyDescent="0.35">
      <c r="A202" s="6"/>
      <c r="F202" s="109"/>
      <c r="M202"/>
      <c r="N202"/>
    </row>
    <row r="203" spans="1:14" x14ac:dyDescent="0.35">
      <c r="A203" s="6"/>
      <c r="F203" s="109"/>
      <c r="M203"/>
      <c r="N203"/>
    </row>
    <row r="204" spans="1:14" x14ac:dyDescent="0.35">
      <c r="A204" s="6"/>
      <c r="F204" s="109"/>
      <c r="M204"/>
      <c r="N204"/>
    </row>
    <row r="205" spans="1:14" x14ac:dyDescent="0.35">
      <c r="A205" s="6"/>
      <c r="F205" s="109"/>
      <c r="M205"/>
      <c r="N205"/>
    </row>
    <row r="206" spans="1:14" x14ac:dyDescent="0.35">
      <c r="A206" s="6"/>
      <c r="F206" s="109"/>
      <c r="M206"/>
      <c r="N206"/>
    </row>
    <row r="207" spans="1:14" x14ac:dyDescent="0.35">
      <c r="A207" s="6"/>
      <c r="F207" s="109"/>
      <c r="M207"/>
      <c r="N207"/>
    </row>
    <row r="208" spans="1:14" x14ac:dyDescent="0.35">
      <c r="A208" s="6"/>
      <c r="F208" s="109"/>
      <c r="M208"/>
      <c r="N208"/>
    </row>
    <row r="209" spans="1:14" x14ac:dyDescent="0.35">
      <c r="A209" s="6"/>
      <c r="F209" s="109"/>
      <c r="M209"/>
      <c r="N209"/>
    </row>
    <row r="210" spans="1:14" x14ac:dyDescent="0.35">
      <c r="A210" s="6"/>
      <c r="F210" s="109"/>
      <c r="M210"/>
      <c r="N210"/>
    </row>
    <row r="211" spans="1:14" x14ac:dyDescent="0.35">
      <c r="A211" s="6"/>
      <c r="F211" s="109"/>
      <c r="M211"/>
      <c r="N211"/>
    </row>
    <row r="212" spans="1:14" x14ac:dyDescent="0.35">
      <c r="A212" s="6"/>
      <c r="F212" s="109"/>
      <c r="M212"/>
      <c r="N212"/>
    </row>
    <row r="213" spans="1:14" x14ac:dyDescent="0.35">
      <c r="A213" s="6"/>
      <c r="F213" s="109"/>
      <c r="M213"/>
      <c r="N213"/>
    </row>
    <row r="214" spans="1:14" x14ac:dyDescent="0.35">
      <c r="A214" s="6"/>
      <c r="F214" s="109"/>
      <c r="M214"/>
      <c r="N214"/>
    </row>
    <row r="215" spans="1:14" x14ac:dyDescent="0.35">
      <c r="A215" s="6"/>
      <c r="F215" s="109"/>
      <c r="M215"/>
      <c r="N215"/>
    </row>
    <row r="216" spans="1:14" x14ac:dyDescent="0.35">
      <c r="A216" s="6"/>
      <c r="F216" s="109"/>
      <c r="M216"/>
      <c r="N216"/>
    </row>
    <row r="217" spans="1:14" x14ac:dyDescent="0.35">
      <c r="A217" s="6"/>
      <c r="F217" s="109"/>
      <c r="M217"/>
      <c r="N217"/>
    </row>
    <row r="218" spans="1:14" x14ac:dyDescent="0.35">
      <c r="A218" s="6"/>
      <c r="F218" s="109"/>
      <c r="M218"/>
      <c r="N218"/>
    </row>
    <row r="219" spans="1:14" x14ac:dyDescent="0.35">
      <c r="A219" s="6"/>
      <c r="F219" s="109"/>
      <c r="M219"/>
      <c r="N219"/>
    </row>
    <row r="220" spans="1:14" x14ac:dyDescent="0.35">
      <c r="A220" s="6"/>
      <c r="F220" s="109"/>
      <c r="M220"/>
      <c r="N220"/>
    </row>
    <row r="221" spans="1:14" x14ac:dyDescent="0.35">
      <c r="A221" s="6"/>
      <c r="F221" s="109"/>
      <c r="M221"/>
      <c r="N221"/>
    </row>
    <row r="222" spans="1:14" x14ac:dyDescent="0.35">
      <c r="A222" s="6"/>
      <c r="F222" s="109"/>
      <c r="M222"/>
      <c r="N222"/>
    </row>
    <row r="223" spans="1:14" x14ac:dyDescent="0.35">
      <c r="A223" s="6"/>
      <c r="F223" s="109"/>
      <c r="M223"/>
      <c r="N223"/>
    </row>
    <row r="224" spans="1:14" x14ac:dyDescent="0.35">
      <c r="A224" s="6"/>
      <c r="F224" s="109"/>
      <c r="M224"/>
      <c r="N224"/>
    </row>
    <row r="225" spans="1:14" x14ac:dyDescent="0.35">
      <c r="A225" s="6"/>
      <c r="F225" s="109"/>
      <c r="M225"/>
      <c r="N225"/>
    </row>
    <row r="226" spans="1:14" x14ac:dyDescent="0.35">
      <c r="A226" s="6"/>
      <c r="F226" s="109"/>
      <c r="M226"/>
      <c r="N226"/>
    </row>
    <row r="227" spans="1:14" x14ac:dyDescent="0.35">
      <c r="A227" s="6"/>
      <c r="F227" s="109"/>
      <c r="M227"/>
      <c r="N227"/>
    </row>
    <row r="228" spans="1:14" x14ac:dyDescent="0.35">
      <c r="A228" s="6"/>
      <c r="F228" s="109"/>
      <c r="M228"/>
      <c r="N228"/>
    </row>
    <row r="229" spans="1:14" x14ac:dyDescent="0.35">
      <c r="A229" s="6"/>
      <c r="F229" s="109"/>
      <c r="M229"/>
      <c r="N229"/>
    </row>
    <row r="230" spans="1:14" x14ac:dyDescent="0.35">
      <c r="A230" s="6"/>
      <c r="F230" s="109"/>
      <c r="M230"/>
      <c r="N230"/>
    </row>
    <row r="231" spans="1:14" x14ac:dyDescent="0.35">
      <c r="A231" s="6"/>
      <c r="F231" s="109"/>
      <c r="M231"/>
      <c r="N231"/>
    </row>
    <row r="232" spans="1:14" x14ac:dyDescent="0.35">
      <c r="F232" s="109"/>
      <c r="M232"/>
      <c r="N232"/>
    </row>
    <row r="233" spans="1:14" x14ac:dyDescent="0.35">
      <c r="F233" s="109"/>
      <c r="M233"/>
      <c r="N233"/>
    </row>
    <row r="234" spans="1:14" x14ac:dyDescent="0.35">
      <c r="F234" s="109"/>
      <c r="M234"/>
      <c r="N234"/>
    </row>
    <row r="235" spans="1:14" x14ac:dyDescent="0.35">
      <c r="F235" s="109"/>
      <c r="M235"/>
      <c r="N235"/>
    </row>
    <row r="236" spans="1:14" x14ac:dyDescent="0.35">
      <c r="F236" s="109"/>
      <c r="M236"/>
      <c r="N236"/>
    </row>
    <row r="237" spans="1:14" x14ac:dyDescent="0.35">
      <c r="F237" s="109"/>
      <c r="M237"/>
      <c r="N237"/>
    </row>
    <row r="238" spans="1:14" x14ac:dyDescent="0.35">
      <c r="F238" s="109"/>
      <c r="M238"/>
      <c r="N238"/>
    </row>
    <row r="239" spans="1:14" x14ac:dyDescent="0.35">
      <c r="F239" s="109"/>
      <c r="M239"/>
      <c r="N239"/>
    </row>
    <row r="240" spans="1:14" x14ac:dyDescent="0.35">
      <c r="F240" s="109"/>
      <c r="M240"/>
      <c r="N240"/>
    </row>
    <row r="241" spans="5:14" x14ac:dyDescent="0.35">
      <c r="E241"/>
      <c r="F241" s="109"/>
      <c r="M241"/>
      <c r="N241"/>
    </row>
    <row r="242" spans="5:14" x14ac:dyDescent="0.35">
      <c r="E242"/>
      <c r="F242" s="109"/>
      <c r="M242"/>
      <c r="N242"/>
    </row>
    <row r="243" spans="5:14" x14ac:dyDescent="0.35">
      <c r="E243"/>
      <c r="F243" s="109"/>
      <c r="M243"/>
      <c r="N243"/>
    </row>
    <row r="244" spans="5:14" x14ac:dyDescent="0.35">
      <c r="E244"/>
      <c r="F244" s="109"/>
      <c r="M244"/>
      <c r="N244"/>
    </row>
    <row r="245" spans="5:14" x14ac:dyDescent="0.35">
      <c r="E245"/>
      <c r="F245" s="109"/>
      <c r="M245"/>
      <c r="N245"/>
    </row>
    <row r="246" spans="5:14" x14ac:dyDescent="0.35">
      <c r="E246"/>
      <c r="F246" s="109"/>
      <c r="M246"/>
      <c r="N246"/>
    </row>
    <row r="247" spans="5:14" x14ac:dyDescent="0.35">
      <c r="E247"/>
      <c r="F247" s="109"/>
      <c r="M247"/>
      <c r="N247"/>
    </row>
    <row r="248" spans="5:14" x14ac:dyDescent="0.35">
      <c r="E248"/>
      <c r="F248" s="109"/>
      <c r="M248"/>
      <c r="N248"/>
    </row>
    <row r="249" spans="5:14" x14ac:dyDescent="0.35">
      <c r="E249"/>
      <c r="F249" s="109"/>
      <c r="M249"/>
      <c r="N249"/>
    </row>
    <row r="250" spans="5:14" x14ac:dyDescent="0.35">
      <c r="E250"/>
      <c r="F250" s="109"/>
      <c r="M250"/>
      <c r="N250"/>
    </row>
    <row r="251" spans="5:14" x14ac:dyDescent="0.35">
      <c r="E251"/>
      <c r="F251" s="109"/>
      <c r="M251"/>
      <c r="N251"/>
    </row>
    <row r="252" spans="5:14" x14ac:dyDescent="0.35">
      <c r="E252"/>
      <c r="F252" s="109"/>
      <c r="M252"/>
      <c r="N252"/>
    </row>
    <row r="253" spans="5:14" x14ac:dyDescent="0.35">
      <c r="E253"/>
      <c r="F253" s="109"/>
      <c r="M253"/>
      <c r="N253"/>
    </row>
    <row r="254" spans="5:14" x14ac:dyDescent="0.35">
      <c r="E254"/>
      <c r="F254" s="109"/>
      <c r="M254"/>
      <c r="N254"/>
    </row>
    <row r="255" spans="5:14" x14ac:dyDescent="0.35">
      <c r="E255"/>
      <c r="F255" s="109"/>
      <c r="M255"/>
      <c r="N255"/>
    </row>
    <row r="256" spans="5:14" x14ac:dyDescent="0.35">
      <c r="E256"/>
      <c r="F256" s="109"/>
      <c r="M256"/>
      <c r="N256"/>
    </row>
    <row r="257" spans="5:14" x14ac:dyDescent="0.35">
      <c r="E257"/>
      <c r="F257" s="109"/>
      <c r="M257"/>
      <c r="N257"/>
    </row>
    <row r="258" spans="5:14" x14ac:dyDescent="0.35">
      <c r="E258"/>
      <c r="F258" s="109"/>
      <c r="M258"/>
      <c r="N258"/>
    </row>
    <row r="259" spans="5:14" x14ac:dyDescent="0.35">
      <c r="E259"/>
      <c r="F259" s="109"/>
      <c r="M259"/>
      <c r="N259"/>
    </row>
    <row r="260" spans="5:14" x14ac:dyDescent="0.35">
      <c r="E260"/>
      <c r="F260" s="109"/>
      <c r="M260"/>
      <c r="N260"/>
    </row>
    <row r="261" spans="5:14" x14ac:dyDescent="0.35">
      <c r="E261"/>
      <c r="F261" s="109"/>
      <c r="M261"/>
      <c r="N261"/>
    </row>
    <row r="262" spans="5:14" x14ac:dyDescent="0.35">
      <c r="E262"/>
      <c r="F262" s="109"/>
      <c r="M262"/>
      <c r="N262"/>
    </row>
    <row r="263" spans="5:14" x14ac:dyDescent="0.35">
      <c r="E263"/>
      <c r="F263" s="109"/>
      <c r="M263"/>
      <c r="N263"/>
    </row>
    <row r="264" spans="5:14" x14ac:dyDescent="0.35">
      <c r="E264"/>
      <c r="F264" s="109"/>
      <c r="M264"/>
      <c r="N264"/>
    </row>
    <row r="265" spans="5:14" x14ac:dyDescent="0.35">
      <c r="E265"/>
      <c r="F265" s="109"/>
      <c r="M265"/>
      <c r="N265"/>
    </row>
    <row r="266" spans="5:14" x14ac:dyDescent="0.35">
      <c r="E266"/>
      <c r="F266" s="109"/>
      <c r="M266"/>
      <c r="N266"/>
    </row>
    <row r="267" spans="5:14" x14ac:dyDescent="0.35">
      <c r="E267"/>
      <c r="F267" s="109"/>
      <c r="M267"/>
      <c r="N267"/>
    </row>
    <row r="268" spans="5:14" x14ac:dyDescent="0.35">
      <c r="E268"/>
      <c r="F268" s="109"/>
      <c r="M268"/>
      <c r="N268"/>
    </row>
    <row r="269" spans="5:14" x14ac:dyDescent="0.35">
      <c r="E269"/>
      <c r="F269" s="109"/>
      <c r="M269"/>
      <c r="N269"/>
    </row>
    <row r="270" spans="5:14" x14ac:dyDescent="0.35">
      <c r="E270"/>
      <c r="F270" s="109"/>
      <c r="M270"/>
      <c r="N270"/>
    </row>
    <row r="271" spans="5:14" x14ac:dyDescent="0.35">
      <c r="E271"/>
      <c r="F271" s="109"/>
      <c r="M271"/>
      <c r="N271"/>
    </row>
    <row r="272" spans="5:14" x14ac:dyDescent="0.35">
      <c r="E272"/>
      <c r="F272" s="109"/>
      <c r="M272"/>
      <c r="N272"/>
    </row>
    <row r="273" spans="5:14" x14ac:dyDescent="0.35">
      <c r="E273"/>
      <c r="F273" s="109"/>
      <c r="M273"/>
      <c r="N273"/>
    </row>
    <row r="274" spans="5:14" x14ac:dyDescent="0.35">
      <c r="E274"/>
      <c r="F274" s="109"/>
      <c r="M274"/>
      <c r="N274"/>
    </row>
    <row r="275" spans="5:14" x14ac:dyDescent="0.35">
      <c r="E275"/>
      <c r="F275" s="109"/>
      <c r="M275"/>
      <c r="N275"/>
    </row>
    <row r="276" spans="5:14" x14ac:dyDescent="0.35">
      <c r="E276"/>
      <c r="F276" s="109"/>
      <c r="M276"/>
      <c r="N276"/>
    </row>
    <row r="277" spans="5:14" x14ac:dyDescent="0.35">
      <c r="E277"/>
      <c r="F277" s="109"/>
      <c r="M277"/>
      <c r="N277"/>
    </row>
    <row r="278" spans="5:14" x14ac:dyDescent="0.35">
      <c r="E278"/>
      <c r="F278" s="109"/>
      <c r="M278"/>
      <c r="N278"/>
    </row>
    <row r="279" spans="5:14" x14ac:dyDescent="0.35">
      <c r="E279"/>
      <c r="F279" s="109"/>
      <c r="M279"/>
      <c r="N279"/>
    </row>
    <row r="280" spans="5:14" x14ac:dyDescent="0.35">
      <c r="E280"/>
      <c r="F280" s="109"/>
      <c r="M280"/>
      <c r="N280"/>
    </row>
    <row r="281" spans="5:14" x14ac:dyDescent="0.35">
      <c r="E281"/>
      <c r="F281" s="109"/>
      <c r="M281"/>
      <c r="N281"/>
    </row>
    <row r="282" spans="5:14" x14ac:dyDescent="0.35">
      <c r="E282"/>
      <c r="F282" s="109"/>
      <c r="M282"/>
      <c r="N282"/>
    </row>
    <row r="283" spans="5:14" x14ac:dyDescent="0.35">
      <c r="E283"/>
      <c r="F283" s="109"/>
      <c r="M283"/>
      <c r="N283"/>
    </row>
    <row r="284" spans="5:14" x14ac:dyDescent="0.35">
      <c r="E284"/>
      <c r="F284" s="109"/>
      <c r="M284"/>
      <c r="N284"/>
    </row>
    <row r="285" spans="5:14" x14ac:dyDescent="0.35">
      <c r="E285"/>
      <c r="F285" s="109"/>
      <c r="M285"/>
      <c r="N285"/>
    </row>
    <row r="286" spans="5:14" x14ac:dyDescent="0.35">
      <c r="E286"/>
      <c r="F286" s="109"/>
      <c r="M286"/>
      <c r="N286"/>
    </row>
    <row r="287" spans="5:14" x14ac:dyDescent="0.35">
      <c r="E287"/>
      <c r="F287" s="109"/>
      <c r="M287"/>
      <c r="N287"/>
    </row>
    <row r="288" spans="5:14" x14ac:dyDescent="0.35">
      <c r="E288"/>
      <c r="F288" s="109"/>
      <c r="M288"/>
      <c r="N288"/>
    </row>
    <row r="289" spans="5:14" x14ac:dyDescent="0.35">
      <c r="E289"/>
      <c r="F289" s="109"/>
      <c r="M289"/>
      <c r="N289"/>
    </row>
    <row r="290" spans="5:14" x14ac:dyDescent="0.35">
      <c r="E290"/>
      <c r="F290" s="109"/>
      <c r="M290"/>
      <c r="N290"/>
    </row>
    <row r="291" spans="5:14" x14ac:dyDescent="0.35">
      <c r="E291"/>
      <c r="F291" s="109"/>
      <c r="M291"/>
      <c r="N291"/>
    </row>
    <row r="292" spans="5:14" x14ac:dyDescent="0.35">
      <c r="E292"/>
      <c r="F292" s="109"/>
      <c r="M292"/>
      <c r="N292"/>
    </row>
    <row r="293" spans="5:14" x14ac:dyDescent="0.35">
      <c r="E293"/>
      <c r="F293" s="109"/>
      <c r="M293"/>
      <c r="N293"/>
    </row>
    <row r="294" spans="5:14" x14ac:dyDescent="0.35">
      <c r="E294"/>
      <c r="F294" s="109"/>
      <c r="M294"/>
      <c r="N294"/>
    </row>
    <row r="295" spans="5:14" x14ac:dyDescent="0.35">
      <c r="E295"/>
      <c r="F295" s="109"/>
      <c r="M295"/>
      <c r="N295"/>
    </row>
    <row r="296" spans="5:14" x14ac:dyDescent="0.35">
      <c r="E296"/>
      <c r="F296" s="109"/>
      <c r="M296"/>
      <c r="N296"/>
    </row>
    <row r="297" spans="5:14" x14ac:dyDescent="0.35">
      <c r="E297"/>
      <c r="F297" s="109"/>
      <c r="M297"/>
      <c r="N297"/>
    </row>
    <row r="298" spans="5:14" x14ac:dyDescent="0.35">
      <c r="E298"/>
      <c r="F298" s="109"/>
      <c r="M298"/>
      <c r="N298"/>
    </row>
    <row r="299" spans="5:14" x14ac:dyDescent="0.35">
      <c r="E299"/>
      <c r="F299" s="109"/>
      <c r="M299"/>
      <c r="N299"/>
    </row>
    <row r="300" spans="5:14" x14ac:dyDescent="0.35">
      <c r="E300"/>
      <c r="F300" s="109"/>
      <c r="M300"/>
      <c r="N300"/>
    </row>
    <row r="301" spans="5:14" x14ac:dyDescent="0.35">
      <c r="E301"/>
      <c r="F301" s="109"/>
      <c r="M301"/>
      <c r="N301"/>
    </row>
    <row r="302" spans="5:14" x14ac:dyDescent="0.35">
      <c r="E302"/>
      <c r="F302" s="109"/>
      <c r="M302"/>
      <c r="N302"/>
    </row>
    <row r="303" spans="5:14" x14ac:dyDescent="0.35">
      <c r="E303"/>
      <c r="F303" s="109"/>
      <c r="M303"/>
      <c r="N303"/>
    </row>
    <row r="304" spans="5:14" x14ac:dyDescent="0.35">
      <c r="E304"/>
      <c r="F304" s="109"/>
      <c r="M304"/>
      <c r="N304"/>
    </row>
    <row r="305" spans="5:14" x14ac:dyDescent="0.35">
      <c r="E305"/>
      <c r="F305" s="109"/>
      <c r="M305"/>
      <c r="N305"/>
    </row>
    <row r="306" spans="5:14" x14ac:dyDescent="0.35">
      <c r="E306"/>
      <c r="F306" s="109"/>
      <c r="M306"/>
      <c r="N306"/>
    </row>
    <row r="307" spans="5:14" x14ac:dyDescent="0.35">
      <c r="E307"/>
      <c r="F307" s="109"/>
      <c r="M307"/>
      <c r="N307"/>
    </row>
    <row r="308" spans="5:14" x14ac:dyDescent="0.35">
      <c r="E308"/>
      <c r="F308" s="109"/>
      <c r="M308"/>
      <c r="N308"/>
    </row>
    <row r="309" spans="5:14" x14ac:dyDescent="0.35">
      <c r="E309"/>
      <c r="F309" s="109"/>
      <c r="M309"/>
      <c r="N309"/>
    </row>
    <row r="310" spans="5:14" x14ac:dyDescent="0.35">
      <c r="E310"/>
      <c r="F310" s="109"/>
      <c r="M310"/>
      <c r="N310"/>
    </row>
    <row r="311" spans="5:14" x14ac:dyDescent="0.35">
      <c r="E311"/>
      <c r="F311" s="109"/>
      <c r="M311"/>
      <c r="N311"/>
    </row>
    <row r="312" spans="5:14" x14ac:dyDescent="0.35">
      <c r="E312"/>
      <c r="F312" s="109"/>
      <c r="M312"/>
      <c r="N312"/>
    </row>
    <row r="313" spans="5:14" x14ac:dyDescent="0.35">
      <c r="E313"/>
      <c r="F313" s="109"/>
      <c r="M313"/>
      <c r="N313"/>
    </row>
    <row r="314" spans="5:14" x14ac:dyDescent="0.35">
      <c r="E314"/>
      <c r="F314" s="109"/>
      <c r="M314"/>
      <c r="N314"/>
    </row>
    <row r="315" spans="5:14" x14ac:dyDescent="0.35">
      <c r="E315"/>
      <c r="F315" s="109"/>
      <c r="M315"/>
      <c r="N315"/>
    </row>
    <row r="316" spans="5:14" x14ac:dyDescent="0.35">
      <c r="E316"/>
      <c r="F316" s="109"/>
      <c r="M316"/>
      <c r="N316"/>
    </row>
    <row r="317" spans="5:14" x14ac:dyDescent="0.35">
      <c r="E317"/>
      <c r="F317" s="109"/>
      <c r="M317"/>
      <c r="N317"/>
    </row>
    <row r="318" spans="5:14" x14ac:dyDescent="0.35">
      <c r="E318"/>
      <c r="F318" s="109"/>
      <c r="M318"/>
      <c r="N318"/>
    </row>
    <row r="319" spans="5:14" x14ac:dyDescent="0.35">
      <c r="E319"/>
      <c r="F319" s="109"/>
      <c r="M319"/>
      <c r="N319"/>
    </row>
    <row r="320" spans="5:14" x14ac:dyDescent="0.35">
      <c r="E320"/>
      <c r="F320" s="109"/>
      <c r="M320"/>
      <c r="N320"/>
    </row>
    <row r="321" spans="5:14" x14ac:dyDescent="0.35">
      <c r="E321"/>
      <c r="F321" s="109"/>
      <c r="M321"/>
      <c r="N321"/>
    </row>
    <row r="322" spans="5:14" x14ac:dyDescent="0.35">
      <c r="E322"/>
      <c r="F322" s="109"/>
      <c r="M322"/>
      <c r="N322"/>
    </row>
    <row r="323" spans="5:14" x14ac:dyDescent="0.35">
      <c r="E323"/>
      <c r="F323" s="109"/>
      <c r="M323"/>
      <c r="N323"/>
    </row>
    <row r="324" spans="5:14" x14ac:dyDescent="0.35">
      <c r="E324"/>
      <c r="F324" s="109"/>
      <c r="M324"/>
      <c r="N324"/>
    </row>
    <row r="325" spans="5:14" x14ac:dyDescent="0.35">
      <c r="E325"/>
      <c r="F325" s="109"/>
      <c r="M325"/>
      <c r="N325"/>
    </row>
    <row r="326" spans="5:14" x14ac:dyDescent="0.35">
      <c r="E326"/>
      <c r="F326" s="109"/>
      <c r="M326"/>
      <c r="N326"/>
    </row>
    <row r="327" spans="5:14" x14ac:dyDescent="0.35">
      <c r="E327"/>
      <c r="F327" s="109"/>
      <c r="M327"/>
      <c r="N327"/>
    </row>
    <row r="328" spans="5:14" x14ac:dyDescent="0.35">
      <c r="E328"/>
      <c r="F328" s="109"/>
      <c r="M328"/>
      <c r="N328"/>
    </row>
    <row r="329" spans="5:14" x14ac:dyDescent="0.35">
      <c r="E329"/>
      <c r="F329" s="109"/>
      <c r="M329"/>
      <c r="N329"/>
    </row>
    <row r="330" spans="5:14" x14ac:dyDescent="0.35">
      <c r="E330"/>
      <c r="F330" s="109"/>
      <c r="M330"/>
      <c r="N330"/>
    </row>
    <row r="331" spans="5:14" x14ac:dyDescent="0.35">
      <c r="E331"/>
      <c r="F331" s="109"/>
      <c r="M331"/>
      <c r="N331"/>
    </row>
    <row r="332" spans="5:14" x14ac:dyDescent="0.35">
      <c r="E332"/>
      <c r="F332" s="109"/>
      <c r="M332"/>
      <c r="N332"/>
    </row>
    <row r="333" spans="5:14" x14ac:dyDescent="0.35">
      <c r="E333"/>
      <c r="F333" s="109"/>
      <c r="M333"/>
      <c r="N333"/>
    </row>
    <row r="334" spans="5:14" x14ac:dyDescent="0.35">
      <c r="E334"/>
      <c r="F334" s="109"/>
      <c r="M334"/>
      <c r="N334"/>
    </row>
    <row r="335" spans="5:14" x14ac:dyDescent="0.35">
      <c r="E335"/>
      <c r="F335" s="109"/>
      <c r="M335"/>
      <c r="N335"/>
    </row>
    <row r="336" spans="5:14" x14ac:dyDescent="0.35">
      <c r="E336"/>
      <c r="F336" s="109"/>
      <c r="M336"/>
      <c r="N336"/>
    </row>
    <row r="337" spans="5:14" x14ac:dyDescent="0.35">
      <c r="E337"/>
      <c r="F337" s="109"/>
      <c r="M337"/>
      <c r="N337"/>
    </row>
    <row r="338" spans="5:14" x14ac:dyDescent="0.35">
      <c r="E338"/>
      <c r="F338" s="109"/>
      <c r="M338"/>
      <c r="N338"/>
    </row>
    <row r="339" spans="5:14" x14ac:dyDescent="0.35">
      <c r="E339"/>
      <c r="F339" s="109"/>
      <c r="M339"/>
      <c r="N339"/>
    </row>
    <row r="340" spans="5:14" x14ac:dyDescent="0.35">
      <c r="E340"/>
      <c r="F340" s="109"/>
      <c r="M340"/>
      <c r="N340"/>
    </row>
    <row r="341" spans="5:14" x14ac:dyDescent="0.35">
      <c r="E341"/>
      <c r="F341" s="109"/>
      <c r="M341"/>
      <c r="N341"/>
    </row>
    <row r="342" spans="5:14" x14ac:dyDescent="0.35">
      <c r="E342"/>
      <c r="F342" s="109"/>
      <c r="M342"/>
      <c r="N342"/>
    </row>
    <row r="343" spans="5:14" x14ac:dyDescent="0.35">
      <c r="E343"/>
      <c r="F343" s="109"/>
      <c r="M343"/>
      <c r="N343"/>
    </row>
    <row r="344" spans="5:14" x14ac:dyDescent="0.35">
      <c r="E344"/>
      <c r="F344" s="109"/>
      <c r="M344"/>
      <c r="N344"/>
    </row>
    <row r="345" spans="5:14" x14ac:dyDescent="0.35">
      <c r="E345"/>
      <c r="F345" s="109"/>
      <c r="M345"/>
      <c r="N345"/>
    </row>
    <row r="346" spans="5:14" x14ac:dyDescent="0.35">
      <c r="E346"/>
      <c r="F346" s="109"/>
      <c r="M346"/>
      <c r="N346"/>
    </row>
    <row r="347" spans="5:14" x14ac:dyDescent="0.35">
      <c r="E347"/>
      <c r="F347" s="109"/>
      <c r="M347"/>
      <c r="N347"/>
    </row>
    <row r="348" spans="5:14" x14ac:dyDescent="0.35">
      <c r="E348"/>
      <c r="F348" s="109"/>
      <c r="M348"/>
      <c r="N348"/>
    </row>
    <row r="349" spans="5:14" x14ac:dyDescent="0.35">
      <c r="E349"/>
      <c r="F349" s="109"/>
      <c r="M349"/>
      <c r="N349"/>
    </row>
    <row r="350" spans="5:14" x14ac:dyDescent="0.35">
      <c r="E350"/>
      <c r="F350" s="109"/>
      <c r="M350"/>
      <c r="N350"/>
    </row>
    <row r="351" spans="5:14" x14ac:dyDescent="0.35">
      <c r="E351"/>
      <c r="F351" s="109"/>
      <c r="M351"/>
      <c r="N351"/>
    </row>
    <row r="352" spans="5:14" x14ac:dyDescent="0.35">
      <c r="E352"/>
      <c r="F352" s="109"/>
      <c r="M352"/>
      <c r="N352"/>
    </row>
    <row r="353" spans="5:14" x14ac:dyDescent="0.35">
      <c r="E353"/>
      <c r="F353" s="109"/>
      <c r="M353"/>
      <c r="N353"/>
    </row>
    <row r="354" spans="5:14" x14ac:dyDescent="0.35">
      <c r="E354"/>
      <c r="F354" s="109"/>
      <c r="M354"/>
      <c r="N354"/>
    </row>
    <row r="355" spans="5:14" x14ac:dyDescent="0.35">
      <c r="E355"/>
      <c r="F355" s="109"/>
      <c r="M355"/>
      <c r="N355"/>
    </row>
    <row r="356" spans="5:14" x14ac:dyDescent="0.35">
      <c r="E356"/>
      <c r="F356" s="109"/>
      <c r="M356"/>
      <c r="N356"/>
    </row>
    <row r="357" spans="5:14" x14ac:dyDescent="0.35">
      <c r="E357"/>
      <c r="F357" s="109"/>
      <c r="M357"/>
      <c r="N357"/>
    </row>
    <row r="358" spans="5:14" x14ac:dyDescent="0.35">
      <c r="E358"/>
      <c r="F358" s="109"/>
      <c r="M358"/>
      <c r="N358"/>
    </row>
    <row r="359" spans="5:14" x14ac:dyDescent="0.35">
      <c r="E359"/>
      <c r="F359" s="109"/>
      <c r="M359"/>
      <c r="N359"/>
    </row>
    <row r="360" spans="5:14" x14ac:dyDescent="0.35">
      <c r="E360"/>
      <c r="F360" s="109"/>
      <c r="M360"/>
      <c r="N360"/>
    </row>
    <row r="361" spans="5:14" x14ac:dyDescent="0.35">
      <c r="E361"/>
      <c r="F361" s="109"/>
      <c r="M361"/>
      <c r="N361"/>
    </row>
    <row r="362" spans="5:14" x14ac:dyDescent="0.35">
      <c r="E362"/>
      <c r="F362" s="109"/>
      <c r="M362"/>
      <c r="N362"/>
    </row>
    <row r="363" spans="5:14" x14ac:dyDescent="0.35">
      <c r="E363"/>
      <c r="F363" s="109"/>
      <c r="M363"/>
      <c r="N363"/>
    </row>
    <row r="364" spans="5:14" x14ac:dyDescent="0.35">
      <c r="E364"/>
      <c r="F364" s="109"/>
      <c r="M364"/>
      <c r="N364"/>
    </row>
    <row r="365" spans="5:14" x14ac:dyDescent="0.35">
      <c r="E365"/>
      <c r="F365" s="109"/>
      <c r="M365"/>
      <c r="N365"/>
    </row>
    <row r="366" spans="5:14" x14ac:dyDescent="0.35">
      <c r="E366"/>
      <c r="F366" s="109"/>
      <c r="M366"/>
      <c r="N366"/>
    </row>
    <row r="367" spans="5:14" x14ac:dyDescent="0.35">
      <c r="E367"/>
      <c r="F367" s="109"/>
      <c r="M367"/>
      <c r="N367"/>
    </row>
    <row r="368" spans="5:14" x14ac:dyDescent="0.35">
      <c r="E368"/>
      <c r="F368" s="109"/>
      <c r="M368"/>
      <c r="N368"/>
    </row>
    <row r="369" spans="5:14" x14ac:dyDescent="0.35">
      <c r="E369"/>
      <c r="F369" s="109"/>
      <c r="M369"/>
      <c r="N369"/>
    </row>
    <row r="370" spans="5:14" x14ac:dyDescent="0.35">
      <c r="E370"/>
      <c r="F370" s="109"/>
      <c r="M370"/>
      <c r="N370"/>
    </row>
    <row r="371" spans="5:14" x14ac:dyDescent="0.35">
      <c r="E371"/>
      <c r="F371" s="109"/>
      <c r="M371"/>
      <c r="N371"/>
    </row>
    <row r="372" spans="5:14" x14ac:dyDescent="0.35">
      <c r="E372"/>
      <c r="F372" s="109"/>
      <c r="M372"/>
      <c r="N372"/>
    </row>
    <row r="373" spans="5:14" x14ac:dyDescent="0.35">
      <c r="E373"/>
      <c r="F373" s="109"/>
      <c r="M373"/>
      <c r="N373"/>
    </row>
    <row r="374" spans="5:14" x14ac:dyDescent="0.35">
      <c r="E374"/>
      <c r="F374" s="109"/>
      <c r="M374"/>
      <c r="N374"/>
    </row>
    <row r="375" spans="5:14" x14ac:dyDescent="0.35">
      <c r="E375"/>
      <c r="F375" s="109"/>
      <c r="M375"/>
      <c r="N375"/>
    </row>
    <row r="376" spans="5:14" x14ac:dyDescent="0.35">
      <c r="E376"/>
      <c r="F376" s="109"/>
      <c r="M376"/>
      <c r="N376"/>
    </row>
    <row r="377" spans="5:14" x14ac:dyDescent="0.35">
      <c r="E377"/>
      <c r="F377" s="109"/>
      <c r="M377"/>
      <c r="N377"/>
    </row>
    <row r="378" spans="5:14" x14ac:dyDescent="0.35">
      <c r="E378"/>
      <c r="F378" s="109"/>
      <c r="M378"/>
      <c r="N378"/>
    </row>
    <row r="379" spans="5:14" x14ac:dyDescent="0.35">
      <c r="E379"/>
      <c r="F379" s="109"/>
      <c r="M379"/>
      <c r="N379"/>
    </row>
    <row r="380" spans="5:14" x14ac:dyDescent="0.35">
      <c r="E380"/>
      <c r="F380" s="109"/>
      <c r="M380"/>
      <c r="N380"/>
    </row>
    <row r="381" spans="5:14" x14ac:dyDescent="0.35">
      <c r="E381"/>
      <c r="F381" s="109"/>
      <c r="M381"/>
      <c r="N381"/>
    </row>
    <row r="382" spans="5:14" x14ac:dyDescent="0.35">
      <c r="E382"/>
      <c r="F382" s="109"/>
      <c r="M382"/>
      <c r="N382"/>
    </row>
    <row r="383" spans="5:14" x14ac:dyDescent="0.35">
      <c r="E383"/>
      <c r="F383" s="109"/>
      <c r="M383"/>
      <c r="N383"/>
    </row>
    <row r="384" spans="5:14" x14ac:dyDescent="0.35">
      <c r="E384"/>
      <c r="F384" s="109"/>
      <c r="M384"/>
      <c r="N384"/>
    </row>
    <row r="385" spans="5:14" x14ac:dyDescent="0.35">
      <c r="E385"/>
      <c r="F385" s="109"/>
      <c r="M385"/>
      <c r="N385"/>
    </row>
    <row r="386" spans="5:14" x14ac:dyDescent="0.35">
      <c r="E386"/>
      <c r="F386" s="109"/>
      <c r="M386"/>
      <c r="N386"/>
    </row>
    <row r="387" spans="5:14" x14ac:dyDescent="0.35">
      <c r="E387"/>
      <c r="F387" s="109"/>
      <c r="M387"/>
      <c r="N387"/>
    </row>
    <row r="388" spans="5:14" x14ac:dyDescent="0.35">
      <c r="E388"/>
      <c r="F388" s="109"/>
      <c r="M388"/>
      <c r="N388"/>
    </row>
    <row r="389" spans="5:14" x14ac:dyDescent="0.35">
      <c r="E389"/>
      <c r="F389" s="109"/>
      <c r="M389"/>
      <c r="N389"/>
    </row>
    <row r="390" spans="5:14" x14ac:dyDescent="0.35">
      <c r="E390"/>
      <c r="F390" s="109"/>
      <c r="M390"/>
      <c r="N390"/>
    </row>
    <row r="391" spans="5:14" x14ac:dyDescent="0.35">
      <c r="E391"/>
      <c r="F391" s="109"/>
      <c r="M391"/>
      <c r="N391"/>
    </row>
    <row r="392" spans="5:14" x14ac:dyDescent="0.35">
      <c r="E392"/>
      <c r="F392" s="109"/>
      <c r="M392"/>
      <c r="N392"/>
    </row>
    <row r="393" spans="5:14" x14ac:dyDescent="0.35">
      <c r="E393"/>
      <c r="F393" s="109"/>
      <c r="M393"/>
      <c r="N393"/>
    </row>
    <row r="394" spans="5:14" x14ac:dyDescent="0.35">
      <c r="E394"/>
      <c r="F394" s="109"/>
      <c r="M394"/>
      <c r="N394"/>
    </row>
    <row r="395" spans="5:14" x14ac:dyDescent="0.35">
      <c r="E395"/>
      <c r="F395" s="109"/>
      <c r="M395"/>
      <c r="N395"/>
    </row>
    <row r="396" spans="5:14" x14ac:dyDescent="0.35">
      <c r="E396"/>
      <c r="F396" s="109"/>
      <c r="M396"/>
      <c r="N396"/>
    </row>
    <row r="397" spans="5:14" x14ac:dyDescent="0.35">
      <c r="E397"/>
      <c r="F397" s="109"/>
      <c r="M397"/>
      <c r="N397"/>
    </row>
    <row r="398" spans="5:14" x14ac:dyDescent="0.35">
      <c r="E398"/>
      <c r="F398" s="109"/>
      <c r="M398"/>
      <c r="N398"/>
    </row>
    <row r="399" spans="5:14" x14ac:dyDescent="0.35">
      <c r="E399"/>
      <c r="F399" s="109"/>
      <c r="M399"/>
      <c r="N399"/>
    </row>
    <row r="400" spans="5:14" x14ac:dyDescent="0.35">
      <c r="E400"/>
      <c r="F400" s="109"/>
      <c r="M400"/>
      <c r="N400"/>
    </row>
    <row r="401" spans="5:14" x14ac:dyDescent="0.35">
      <c r="E401"/>
      <c r="F401" s="109"/>
      <c r="M401"/>
      <c r="N401"/>
    </row>
    <row r="402" spans="5:14" x14ac:dyDescent="0.35">
      <c r="E402"/>
      <c r="F402" s="109"/>
      <c r="M402"/>
      <c r="N402"/>
    </row>
    <row r="403" spans="5:14" x14ac:dyDescent="0.35">
      <c r="E403"/>
      <c r="F403" s="109"/>
      <c r="M403"/>
      <c r="N403"/>
    </row>
    <row r="404" spans="5:14" x14ac:dyDescent="0.35">
      <c r="E404"/>
      <c r="F404" s="109"/>
      <c r="M404"/>
      <c r="N404"/>
    </row>
    <row r="405" spans="5:14" x14ac:dyDescent="0.35">
      <c r="E405"/>
      <c r="F405" s="109"/>
      <c r="M405"/>
      <c r="N405"/>
    </row>
    <row r="406" spans="5:14" x14ac:dyDescent="0.35">
      <c r="E406"/>
      <c r="F406" s="109"/>
      <c r="M406"/>
      <c r="N406"/>
    </row>
    <row r="407" spans="5:14" x14ac:dyDescent="0.35">
      <c r="E407"/>
      <c r="F407" s="109"/>
      <c r="M407"/>
      <c r="N407"/>
    </row>
    <row r="408" spans="5:14" x14ac:dyDescent="0.35">
      <c r="E408"/>
      <c r="F408" s="109"/>
      <c r="M408"/>
      <c r="N408"/>
    </row>
    <row r="409" spans="5:14" x14ac:dyDescent="0.35">
      <c r="E409"/>
      <c r="F409" s="109"/>
      <c r="M409"/>
      <c r="N409"/>
    </row>
    <row r="410" spans="5:14" x14ac:dyDescent="0.35">
      <c r="E410"/>
      <c r="F410" s="109"/>
      <c r="M410"/>
      <c r="N410"/>
    </row>
    <row r="411" spans="5:14" x14ac:dyDescent="0.35">
      <c r="E411"/>
      <c r="F411" s="109"/>
      <c r="M411"/>
      <c r="N411"/>
    </row>
    <row r="412" spans="5:14" x14ac:dyDescent="0.35">
      <c r="E412"/>
      <c r="F412" s="109"/>
      <c r="M412"/>
      <c r="N412"/>
    </row>
    <row r="413" spans="5:14" x14ac:dyDescent="0.35">
      <c r="E413"/>
      <c r="F413" s="109"/>
      <c r="M413"/>
      <c r="N413"/>
    </row>
    <row r="414" spans="5:14" x14ac:dyDescent="0.35">
      <c r="E414"/>
      <c r="F414" s="109"/>
      <c r="M414"/>
      <c r="N414"/>
    </row>
    <row r="415" spans="5:14" x14ac:dyDescent="0.35">
      <c r="E415"/>
      <c r="F415" s="109"/>
      <c r="M415"/>
      <c r="N415"/>
    </row>
    <row r="416" spans="5:14" x14ac:dyDescent="0.35">
      <c r="E416"/>
      <c r="F416" s="109"/>
      <c r="M416"/>
      <c r="N416"/>
    </row>
    <row r="417" spans="5:14" x14ac:dyDescent="0.35">
      <c r="E417"/>
      <c r="F417" s="109"/>
      <c r="M417"/>
      <c r="N417"/>
    </row>
    <row r="418" spans="5:14" x14ac:dyDescent="0.35">
      <c r="E418"/>
      <c r="F418" s="109"/>
      <c r="M418"/>
      <c r="N418"/>
    </row>
    <row r="419" spans="5:14" x14ac:dyDescent="0.35">
      <c r="E419"/>
      <c r="F419" s="109"/>
      <c r="M419"/>
      <c r="N419"/>
    </row>
    <row r="420" spans="5:14" x14ac:dyDescent="0.35">
      <c r="E420"/>
      <c r="F420" s="109"/>
      <c r="M420"/>
      <c r="N420"/>
    </row>
    <row r="421" spans="5:14" x14ac:dyDescent="0.35">
      <c r="E421"/>
      <c r="F421" s="109"/>
      <c r="M421"/>
      <c r="N421"/>
    </row>
    <row r="422" spans="5:14" x14ac:dyDescent="0.35">
      <c r="E422"/>
      <c r="F422" s="109"/>
      <c r="M422"/>
      <c r="N422"/>
    </row>
    <row r="423" spans="5:14" x14ac:dyDescent="0.35">
      <c r="E423"/>
      <c r="F423" s="109"/>
      <c r="M423"/>
      <c r="N423"/>
    </row>
    <row r="424" spans="5:14" x14ac:dyDescent="0.35">
      <c r="E424"/>
      <c r="F424" s="109"/>
      <c r="M424"/>
      <c r="N424"/>
    </row>
    <row r="425" spans="5:14" x14ac:dyDescent="0.35">
      <c r="E425"/>
      <c r="F425" s="109"/>
      <c r="M425"/>
      <c r="N425"/>
    </row>
    <row r="426" spans="5:14" x14ac:dyDescent="0.35">
      <c r="E426"/>
      <c r="F426" s="109"/>
      <c r="M426"/>
      <c r="N426"/>
    </row>
    <row r="427" spans="5:14" x14ac:dyDescent="0.35">
      <c r="E427"/>
      <c r="F427" s="109"/>
      <c r="M427"/>
      <c r="N427"/>
    </row>
    <row r="428" spans="5:14" x14ac:dyDescent="0.35">
      <c r="E428"/>
      <c r="F428" s="109"/>
      <c r="M428"/>
      <c r="N428"/>
    </row>
    <row r="429" spans="5:14" x14ac:dyDescent="0.35">
      <c r="E429"/>
      <c r="F429" s="109"/>
      <c r="M429"/>
      <c r="N429"/>
    </row>
    <row r="430" spans="5:14" x14ac:dyDescent="0.35">
      <c r="E430"/>
      <c r="F430" s="109"/>
      <c r="M430"/>
      <c r="N430"/>
    </row>
    <row r="431" spans="5:14" x14ac:dyDescent="0.35">
      <c r="E431"/>
      <c r="F431" s="109"/>
      <c r="M431"/>
      <c r="N431"/>
    </row>
    <row r="432" spans="5:14" x14ac:dyDescent="0.35">
      <c r="E432"/>
      <c r="F432" s="109"/>
      <c r="M432"/>
      <c r="N432"/>
    </row>
    <row r="433" spans="5:14" x14ac:dyDescent="0.35">
      <c r="E433"/>
      <c r="F433" s="109"/>
      <c r="M433"/>
      <c r="N433"/>
    </row>
    <row r="434" spans="5:14" x14ac:dyDescent="0.35">
      <c r="E434"/>
      <c r="F434" s="109"/>
      <c r="M434"/>
      <c r="N434"/>
    </row>
    <row r="435" spans="5:14" x14ac:dyDescent="0.35">
      <c r="E435"/>
      <c r="F435" s="109"/>
      <c r="M435"/>
      <c r="N435"/>
    </row>
    <row r="436" spans="5:14" x14ac:dyDescent="0.35">
      <c r="E436"/>
      <c r="F436" s="109"/>
      <c r="M436"/>
      <c r="N436"/>
    </row>
    <row r="437" spans="5:14" x14ac:dyDescent="0.35">
      <c r="E437"/>
      <c r="F437" s="109"/>
      <c r="M437"/>
      <c r="N437"/>
    </row>
    <row r="438" spans="5:14" x14ac:dyDescent="0.35">
      <c r="E438"/>
      <c r="F438" s="109"/>
      <c r="M438"/>
      <c r="N438"/>
    </row>
    <row r="439" spans="5:14" x14ac:dyDescent="0.35">
      <c r="E439"/>
      <c r="F439" s="109"/>
      <c r="M439"/>
      <c r="N439"/>
    </row>
    <row r="440" spans="5:14" x14ac:dyDescent="0.35">
      <c r="E440"/>
      <c r="F440" s="109"/>
      <c r="M440"/>
      <c r="N440"/>
    </row>
    <row r="441" spans="5:14" x14ac:dyDescent="0.35">
      <c r="E441"/>
      <c r="F441" s="109"/>
      <c r="M441"/>
      <c r="N441"/>
    </row>
    <row r="442" spans="5:14" x14ac:dyDescent="0.35">
      <c r="E442"/>
      <c r="F442" s="109"/>
      <c r="M442"/>
      <c r="N442"/>
    </row>
    <row r="443" spans="5:14" x14ac:dyDescent="0.35">
      <c r="E443"/>
      <c r="F443" s="109"/>
      <c r="M443"/>
      <c r="N443"/>
    </row>
    <row r="444" spans="5:14" x14ac:dyDescent="0.35">
      <c r="E444"/>
      <c r="F444" s="109"/>
      <c r="M444"/>
      <c r="N444"/>
    </row>
    <row r="445" spans="5:14" x14ac:dyDescent="0.35">
      <c r="E445"/>
      <c r="F445" s="109"/>
      <c r="M445"/>
      <c r="N445"/>
    </row>
    <row r="446" spans="5:14" x14ac:dyDescent="0.35">
      <c r="E446"/>
      <c r="F446" s="109"/>
      <c r="M446"/>
      <c r="N446"/>
    </row>
    <row r="447" spans="5:14" x14ac:dyDescent="0.35">
      <c r="E447"/>
      <c r="F447" s="109"/>
      <c r="M447"/>
      <c r="N447"/>
    </row>
    <row r="448" spans="5:14" x14ac:dyDescent="0.35">
      <c r="E448"/>
      <c r="F448" s="109"/>
      <c r="M448"/>
      <c r="N448"/>
    </row>
    <row r="449" spans="5:14" x14ac:dyDescent="0.35">
      <c r="E449"/>
      <c r="F449" s="109"/>
      <c r="M449"/>
      <c r="N449"/>
    </row>
    <row r="450" spans="5:14" x14ac:dyDescent="0.35">
      <c r="E450"/>
      <c r="F450" s="109"/>
      <c r="M450"/>
      <c r="N450"/>
    </row>
    <row r="451" spans="5:14" x14ac:dyDescent="0.35">
      <c r="E451"/>
      <c r="F451" s="109"/>
      <c r="M451"/>
      <c r="N451"/>
    </row>
    <row r="452" spans="5:14" x14ac:dyDescent="0.35">
      <c r="E452"/>
      <c r="F452" s="109"/>
      <c r="M452"/>
      <c r="N452"/>
    </row>
    <row r="453" spans="5:14" x14ac:dyDescent="0.35">
      <c r="E453"/>
      <c r="F453" s="109"/>
      <c r="M453"/>
      <c r="N453"/>
    </row>
    <row r="454" spans="5:14" x14ac:dyDescent="0.35">
      <c r="E454"/>
      <c r="F454" s="109"/>
      <c r="M454"/>
      <c r="N454"/>
    </row>
    <row r="455" spans="5:14" x14ac:dyDescent="0.35">
      <c r="E455"/>
      <c r="F455" s="109"/>
      <c r="M455"/>
      <c r="N455"/>
    </row>
    <row r="456" spans="5:14" x14ac:dyDescent="0.35">
      <c r="E456"/>
      <c r="F456" s="109"/>
      <c r="M456"/>
      <c r="N456"/>
    </row>
    <row r="457" spans="5:14" x14ac:dyDescent="0.35">
      <c r="E457"/>
      <c r="F457" s="109"/>
      <c r="M457"/>
      <c r="N457"/>
    </row>
    <row r="458" spans="5:14" x14ac:dyDescent="0.35">
      <c r="E458"/>
      <c r="F458" s="109"/>
      <c r="M458"/>
      <c r="N458"/>
    </row>
    <row r="459" spans="5:14" x14ac:dyDescent="0.35">
      <c r="E459"/>
      <c r="F459" s="109"/>
      <c r="M459"/>
      <c r="N459"/>
    </row>
    <row r="460" spans="5:14" x14ac:dyDescent="0.35">
      <c r="E460"/>
      <c r="F460" s="109"/>
      <c r="M460"/>
      <c r="N460"/>
    </row>
    <row r="461" spans="5:14" x14ac:dyDescent="0.35">
      <c r="E461"/>
      <c r="F461" s="109"/>
      <c r="M461"/>
      <c r="N461"/>
    </row>
    <row r="462" spans="5:14" x14ac:dyDescent="0.35">
      <c r="E462"/>
      <c r="F462" s="109"/>
      <c r="M462"/>
      <c r="N462"/>
    </row>
    <row r="463" spans="5:14" x14ac:dyDescent="0.35">
      <c r="E463"/>
      <c r="F463" s="109"/>
      <c r="M463"/>
      <c r="N463"/>
    </row>
    <row r="464" spans="5:14" x14ac:dyDescent="0.35">
      <c r="E464"/>
      <c r="F464" s="109"/>
      <c r="M464"/>
      <c r="N464"/>
    </row>
    <row r="465" spans="5:14" x14ac:dyDescent="0.35">
      <c r="E465"/>
      <c r="F465" s="109"/>
      <c r="M465"/>
      <c r="N465"/>
    </row>
    <row r="466" spans="5:14" x14ac:dyDescent="0.35">
      <c r="E466"/>
      <c r="F466" s="109"/>
      <c r="M466"/>
      <c r="N466"/>
    </row>
    <row r="467" spans="5:14" x14ac:dyDescent="0.35">
      <c r="E467"/>
      <c r="F467" s="109"/>
      <c r="M467"/>
      <c r="N467"/>
    </row>
    <row r="468" spans="5:14" x14ac:dyDescent="0.35">
      <c r="E468"/>
      <c r="F468" s="109"/>
      <c r="M468"/>
      <c r="N468"/>
    </row>
    <row r="469" spans="5:14" x14ac:dyDescent="0.35">
      <c r="E469"/>
      <c r="F469" s="109"/>
      <c r="M469"/>
      <c r="N469"/>
    </row>
    <row r="470" spans="5:14" x14ac:dyDescent="0.35">
      <c r="E470"/>
      <c r="F470" s="109"/>
      <c r="M470"/>
      <c r="N470"/>
    </row>
    <row r="471" spans="5:14" x14ac:dyDescent="0.35">
      <c r="E471"/>
      <c r="F471" s="109"/>
      <c r="M471"/>
      <c r="N471"/>
    </row>
    <row r="472" spans="5:14" x14ac:dyDescent="0.35">
      <c r="E472"/>
      <c r="F472" s="109"/>
      <c r="M472"/>
      <c r="N472"/>
    </row>
    <row r="473" spans="5:14" x14ac:dyDescent="0.35">
      <c r="E473"/>
      <c r="F473" s="109"/>
      <c r="M473"/>
      <c r="N473"/>
    </row>
    <row r="474" spans="5:14" x14ac:dyDescent="0.35">
      <c r="E474"/>
      <c r="F474" s="109"/>
      <c r="M474"/>
      <c r="N474"/>
    </row>
    <row r="475" spans="5:14" x14ac:dyDescent="0.35">
      <c r="E475"/>
      <c r="F475" s="109"/>
      <c r="M475"/>
      <c r="N475"/>
    </row>
    <row r="476" spans="5:14" x14ac:dyDescent="0.35">
      <c r="E476"/>
      <c r="F476" s="109"/>
      <c r="M476"/>
      <c r="N476"/>
    </row>
    <row r="477" spans="5:14" x14ac:dyDescent="0.35">
      <c r="E477"/>
      <c r="F477" s="109"/>
      <c r="M477"/>
      <c r="N477"/>
    </row>
    <row r="478" spans="5:14" x14ac:dyDescent="0.35">
      <c r="E478"/>
      <c r="F478" s="109"/>
      <c r="M478"/>
      <c r="N478"/>
    </row>
    <row r="479" spans="5:14" x14ac:dyDescent="0.35">
      <c r="E479"/>
      <c r="F479" s="109"/>
      <c r="M479"/>
      <c r="N479"/>
    </row>
    <row r="480" spans="5:14" x14ac:dyDescent="0.35">
      <c r="E480"/>
      <c r="F480" s="109"/>
      <c r="M480"/>
      <c r="N480"/>
    </row>
    <row r="481" spans="5:14" x14ac:dyDescent="0.35">
      <c r="E481"/>
      <c r="F481" s="109"/>
      <c r="M481"/>
      <c r="N481"/>
    </row>
    <row r="482" spans="5:14" x14ac:dyDescent="0.35">
      <c r="E482"/>
      <c r="F482" s="109"/>
      <c r="M482"/>
      <c r="N482"/>
    </row>
    <row r="483" spans="5:14" x14ac:dyDescent="0.35">
      <c r="E483"/>
      <c r="F483" s="109"/>
      <c r="M483"/>
      <c r="N483"/>
    </row>
    <row r="484" spans="5:14" x14ac:dyDescent="0.35">
      <c r="E484"/>
      <c r="F484" s="109"/>
      <c r="M484"/>
      <c r="N484"/>
    </row>
    <row r="485" spans="5:14" x14ac:dyDescent="0.35">
      <c r="E485"/>
      <c r="F485" s="109"/>
      <c r="M485"/>
      <c r="N485"/>
    </row>
    <row r="486" spans="5:14" x14ac:dyDescent="0.35">
      <c r="E486"/>
      <c r="F486" s="109"/>
      <c r="M486"/>
      <c r="N486"/>
    </row>
    <row r="487" spans="5:14" x14ac:dyDescent="0.35">
      <c r="E487"/>
      <c r="F487" s="109"/>
      <c r="M487"/>
      <c r="N487"/>
    </row>
    <row r="488" spans="5:14" x14ac:dyDescent="0.35">
      <c r="E488"/>
      <c r="F488" s="109"/>
      <c r="M488"/>
      <c r="N488"/>
    </row>
    <row r="489" spans="5:14" x14ac:dyDescent="0.35">
      <c r="E489"/>
      <c r="F489" s="109"/>
      <c r="M489"/>
      <c r="N489"/>
    </row>
    <row r="490" spans="5:14" x14ac:dyDescent="0.35">
      <c r="E490"/>
      <c r="F490" s="109"/>
      <c r="M490"/>
      <c r="N490"/>
    </row>
    <row r="491" spans="5:14" x14ac:dyDescent="0.35">
      <c r="E491"/>
      <c r="F491" s="109"/>
      <c r="M491"/>
      <c r="N491"/>
    </row>
    <row r="492" spans="5:14" x14ac:dyDescent="0.35">
      <c r="E492"/>
      <c r="F492" s="109"/>
      <c r="M492"/>
      <c r="N492"/>
    </row>
    <row r="493" spans="5:14" x14ac:dyDescent="0.35">
      <c r="E493"/>
      <c r="F493" s="109"/>
      <c r="M493"/>
      <c r="N493"/>
    </row>
    <row r="494" spans="5:14" x14ac:dyDescent="0.35">
      <c r="E494"/>
      <c r="F494" s="109"/>
      <c r="M494"/>
      <c r="N494"/>
    </row>
    <row r="495" spans="5:14" x14ac:dyDescent="0.35">
      <c r="E495"/>
      <c r="F495" s="109"/>
      <c r="M495"/>
      <c r="N495"/>
    </row>
    <row r="496" spans="5:14" x14ac:dyDescent="0.35">
      <c r="E496"/>
      <c r="F496" s="109"/>
      <c r="M496"/>
      <c r="N496"/>
    </row>
    <row r="497" spans="5:14" x14ac:dyDescent="0.35">
      <c r="E497"/>
      <c r="F497" s="109"/>
      <c r="M497"/>
      <c r="N497"/>
    </row>
    <row r="498" spans="5:14" x14ac:dyDescent="0.35">
      <c r="E498"/>
      <c r="F498" s="109"/>
      <c r="M498"/>
      <c r="N498"/>
    </row>
    <row r="499" spans="5:14" x14ac:dyDescent="0.35">
      <c r="E499"/>
      <c r="F499" s="109"/>
      <c r="M499"/>
      <c r="N499"/>
    </row>
    <row r="500" spans="5:14" x14ac:dyDescent="0.35">
      <c r="E500"/>
      <c r="F500" s="109"/>
      <c r="M500"/>
      <c r="N500"/>
    </row>
    <row r="501" spans="5:14" x14ac:dyDescent="0.35">
      <c r="E501"/>
      <c r="F501" s="109"/>
      <c r="M501"/>
      <c r="N501"/>
    </row>
    <row r="502" spans="5:14" x14ac:dyDescent="0.35">
      <c r="E502"/>
      <c r="F502" s="109"/>
      <c r="M502"/>
      <c r="N502"/>
    </row>
    <row r="503" spans="5:14" x14ac:dyDescent="0.35">
      <c r="E503"/>
      <c r="F503" s="109"/>
      <c r="M503"/>
      <c r="N503"/>
    </row>
    <row r="504" spans="5:14" x14ac:dyDescent="0.35">
      <c r="E504"/>
      <c r="F504" s="109"/>
      <c r="M504"/>
      <c r="N504"/>
    </row>
    <row r="505" spans="5:14" x14ac:dyDescent="0.35">
      <c r="E505"/>
      <c r="F505" s="109"/>
      <c r="M505"/>
      <c r="N505"/>
    </row>
    <row r="506" spans="5:14" x14ac:dyDescent="0.35">
      <c r="E506"/>
      <c r="F506" s="109"/>
      <c r="M506"/>
      <c r="N506"/>
    </row>
    <row r="507" spans="5:14" x14ac:dyDescent="0.35">
      <c r="E507"/>
      <c r="F507" s="109"/>
      <c r="M507"/>
      <c r="N507"/>
    </row>
    <row r="508" spans="5:14" x14ac:dyDescent="0.35">
      <c r="E508"/>
      <c r="F508" s="109"/>
      <c r="M508"/>
      <c r="N508"/>
    </row>
    <row r="509" spans="5:14" x14ac:dyDescent="0.35">
      <c r="E509"/>
      <c r="F509" s="109"/>
      <c r="M509"/>
      <c r="N509"/>
    </row>
    <row r="510" spans="5:14" x14ac:dyDescent="0.35">
      <c r="E510"/>
      <c r="F510" s="109"/>
      <c r="M510"/>
      <c r="N510"/>
    </row>
    <row r="511" spans="5:14" x14ac:dyDescent="0.35">
      <c r="E511"/>
      <c r="F511" s="109"/>
      <c r="M511"/>
      <c r="N511"/>
    </row>
    <row r="512" spans="5:14" x14ac:dyDescent="0.35">
      <c r="E512"/>
      <c r="F512" s="109"/>
      <c r="M512"/>
      <c r="N512"/>
    </row>
    <row r="513" spans="5:14" x14ac:dyDescent="0.35">
      <c r="E513"/>
      <c r="F513" s="109"/>
      <c r="M513"/>
      <c r="N513"/>
    </row>
    <row r="514" spans="5:14" x14ac:dyDescent="0.35">
      <c r="E514"/>
      <c r="F514" s="109"/>
      <c r="M514"/>
      <c r="N514"/>
    </row>
    <row r="515" spans="5:14" x14ac:dyDescent="0.35">
      <c r="E515"/>
      <c r="F515" s="109"/>
      <c r="M515"/>
      <c r="N515"/>
    </row>
    <row r="516" spans="5:14" x14ac:dyDescent="0.35">
      <c r="E516"/>
      <c r="F516" s="109"/>
      <c r="M516"/>
      <c r="N516"/>
    </row>
    <row r="517" spans="5:14" x14ac:dyDescent="0.35">
      <c r="E517"/>
      <c r="F517" s="109"/>
      <c r="M517"/>
      <c r="N517"/>
    </row>
    <row r="518" spans="5:14" x14ac:dyDescent="0.35">
      <c r="E518"/>
      <c r="F518" s="109"/>
      <c r="M518"/>
      <c r="N518"/>
    </row>
    <row r="519" spans="5:14" x14ac:dyDescent="0.35">
      <c r="E519"/>
      <c r="F519" s="109"/>
      <c r="M519"/>
      <c r="N519"/>
    </row>
    <row r="520" spans="5:14" x14ac:dyDescent="0.35">
      <c r="E520"/>
      <c r="F520" s="109"/>
      <c r="M520"/>
      <c r="N520"/>
    </row>
    <row r="521" spans="5:14" x14ac:dyDescent="0.35">
      <c r="E521"/>
      <c r="F521" s="109"/>
      <c r="M521"/>
      <c r="N521"/>
    </row>
    <row r="522" spans="5:14" x14ac:dyDescent="0.35">
      <c r="E522"/>
      <c r="F522" s="109"/>
      <c r="M522"/>
      <c r="N522"/>
    </row>
    <row r="523" spans="5:14" x14ac:dyDescent="0.35">
      <c r="E523"/>
      <c r="F523" s="109"/>
      <c r="M523"/>
      <c r="N523"/>
    </row>
    <row r="524" spans="5:14" x14ac:dyDescent="0.35">
      <c r="E524"/>
      <c r="F524" s="109"/>
      <c r="M524"/>
      <c r="N524"/>
    </row>
    <row r="525" spans="5:14" x14ac:dyDescent="0.35">
      <c r="E525"/>
      <c r="F525" s="109"/>
      <c r="M525"/>
      <c r="N525"/>
    </row>
  </sheetData>
  <mergeCells count="17">
    <mergeCell ref="A82:G82"/>
    <mergeCell ref="A83:G83"/>
    <mergeCell ref="A77:D77"/>
    <mergeCell ref="J7:P7"/>
    <mergeCell ref="A8:A9"/>
    <mergeCell ref="B8:B9"/>
    <mergeCell ref="L8:L9"/>
    <mergeCell ref="O8:P8"/>
    <mergeCell ref="I79:P79"/>
    <mergeCell ref="I77:P77"/>
    <mergeCell ref="J5:L5"/>
    <mergeCell ref="M5:O5"/>
    <mergeCell ref="A79:D79"/>
    <mergeCell ref="C8:C9"/>
    <mergeCell ref="G8:H8"/>
    <mergeCell ref="J8:J9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NL</vt:lpstr>
      <vt:lpstr>NS</vt:lpstr>
      <vt:lpstr>PE</vt:lpstr>
      <vt:lpstr>NB</vt:lpstr>
      <vt:lpstr>QC</vt:lpstr>
      <vt:lpstr>ON</vt:lpstr>
      <vt:lpstr>MB</vt:lpstr>
      <vt:lpstr>SK</vt:lpstr>
      <vt:lpstr>AB</vt:lpstr>
      <vt:lpstr>BC</vt:lpstr>
      <vt:lpstr>NT</vt:lpstr>
      <vt:lpstr>NU</vt:lpstr>
      <vt:lpstr>YK</vt:lpstr>
      <vt:lpstr>National</vt:lpstr>
      <vt:lpstr>Rest of Canada</vt:lpstr>
      <vt:lpstr>2016</vt:lpstr>
      <vt:lpstr>2017</vt:lpstr>
      <vt:lpstr>2018</vt:lpstr>
      <vt:lpstr>2019</vt:lpstr>
      <vt:lpstr>2020</vt:lpstr>
      <vt:lpstr>'2016'!Print_Titles</vt:lpstr>
      <vt:lpstr>BC!Print_Titles</vt:lpstr>
      <vt:lpstr>National!Print_Titles</vt:lpstr>
      <vt:lpstr>NS!Print_Titles</vt:lpstr>
    </vt:vector>
  </TitlesOfParts>
  <Company>HRDC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</dc:creator>
  <cp:lastModifiedBy>Claudia López de Munain</cp:lastModifiedBy>
  <cp:lastPrinted>2021-05-07T16:54:57Z</cp:lastPrinted>
  <dcterms:created xsi:type="dcterms:W3CDTF">2002-04-05T14:26:33Z</dcterms:created>
  <dcterms:modified xsi:type="dcterms:W3CDTF">2021-07-05T23:42:32Z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